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embeddings/oleObject2.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DieseArbeitsmappe"/>
  <mc:AlternateContent xmlns:mc="http://schemas.openxmlformats.org/markup-compatibility/2006">
    <mc:Choice Requires="x15">
      <x15ac:absPath xmlns:x15ac="http://schemas.microsoft.com/office/spreadsheetml/2010/11/ac" url="X:\Teaching Center\TC Team\02_Lehrveranstaltungen\Banking and Finance I\HS25\05 OLAT\CF\Modul 2\"/>
    </mc:Choice>
  </mc:AlternateContent>
  <xr:revisionPtr revIDLastSave="0" documentId="13_ncr:1_{84E34BCF-6D11-4139-BA2D-A4B89190E3D9}" xr6:coauthVersionLast="47" xr6:coauthVersionMax="47" xr10:uidLastSave="{00000000-0000-0000-0000-000000000000}"/>
  <bookViews>
    <workbookView xWindow="-36098" yWindow="-98" windowWidth="21795" windowHeight="12975" tabRatio="813" xr2:uid="{00000000-000D-0000-FFFF-FFFF00000000}"/>
  </bookViews>
  <sheets>
    <sheet name="Einleitung &amp; Vorgehensweise" sheetId="7" r:id="rId1"/>
    <sheet name="Übung 1" sheetId="8" r:id="rId2"/>
    <sheet name="Lösung Übung 1" sheetId="11" r:id="rId3"/>
    <sheet name="Notizblatt" sheetId="12" r:id="rId4"/>
  </sheets>
  <definedNames>
    <definedName name="_xlnm.Print_Area" localSheetId="0">'Einleitung &amp; Vorgehensweise'!$B$2:$K$27</definedName>
    <definedName name="_xlnm.Print_Area" localSheetId="2">'Lösung Übung 1'!$B$2:$J$48</definedName>
    <definedName name="_xlnm.Print_Area" localSheetId="1">'Übung 1'!$B$1:$J$35</definedName>
    <definedName name="_xlnm.Print_Titles" localSheetId="1">'Übung 1'!$1:$8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0" i="8" l="1"/>
  <c r="G27" i="8"/>
  <c r="G26" i="8"/>
  <c r="G25" i="8"/>
  <c r="G24" i="8"/>
  <c r="G23" i="8"/>
  <c r="G22" i="8"/>
  <c r="G21" i="8"/>
  <c r="F21" i="11"/>
  <c r="I23" i="8"/>
  <c r="I20" i="8"/>
  <c r="F22" i="11"/>
  <c r="F23" i="11"/>
  <c r="F24" i="11"/>
  <c r="F25" i="11"/>
  <c r="F26" i="11"/>
  <c r="F27" i="11"/>
  <c r="F20" i="11"/>
  <c r="I21" i="8"/>
  <c r="B4" i="11"/>
  <c r="B4" i="8"/>
  <c r="I22" i="11" l="1"/>
</calcChain>
</file>

<file path=xl/sharedStrings.xml><?xml version="1.0" encoding="utf-8"?>
<sst xmlns="http://schemas.openxmlformats.org/spreadsheetml/2006/main" count="41" uniqueCount="33">
  <si>
    <t>Einleitung:</t>
  </si>
  <si>
    <t>Gegeben:</t>
  </si>
  <si>
    <t>Aufgaben:</t>
  </si>
  <si>
    <t>Aufgabe 1</t>
  </si>
  <si>
    <t>Alle Grössen in tausend CHF</t>
  </si>
  <si>
    <t>Jahr</t>
  </si>
  <si>
    <t>Present Value</t>
  </si>
  <si>
    <t>Diskontierungsrate:</t>
  </si>
  <si>
    <t>NPV =</t>
  </si>
  <si>
    <t>Lohnt es sich das Projekt durchzuführen? (Begründe deine Antwort)</t>
  </si>
  <si>
    <t>Arbeitsbereich</t>
  </si>
  <si>
    <t>Hinweis:</t>
  </si>
  <si>
    <t>CF</t>
  </si>
  <si>
    <t>ab CF</t>
  </si>
  <si>
    <t>total</t>
  </si>
  <si>
    <t>Berechnung in Excel:</t>
  </si>
  <si>
    <r>
      <t xml:space="preserve">Es lohnt sich das Projekt </t>
    </r>
    <r>
      <rPr>
        <b/>
        <sz val="11"/>
        <rFont val="Arial"/>
        <family val="2"/>
      </rPr>
      <t>durchzuführen</t>
    </r>
    <r>
      <rPr>
        <sz val="11"/>
        <rFont val="Arial"/>
        <family val="2"/>
      </rPr>
      <t xml:space="preserve">, weil es zu einem </t>
    </r>
    <r>
      <rPr>
        <b/>
        <sz val="11"/>
        <rFont val="Arial"/>
        <family val="2"/>
      </rPr>
      <t>positiven NPV</t>
    </r>
    <r>
      <rPr>
        <sz val="11"/>
        <rFont val="Arial"/>
        <family val="2"/>
      </rPr>
      <t xml:space="preserve"> führt.</t>
    </r>
  </si>
  <si>
    <t>Wir berechnen den NPV dieses Projektes mit folgender Formel:</t>
  </si>
  <si>
    <t>Berechnung des Net Present Value</t>
  </si>
  <si>
    <t>/(1+A2)^2</t>
  </si>
  <si>
    <t>Berechne den NPV dieser Investitionsmöglichkeit und entscheide, ob sich eine Investition lohnt.</t>
  </si>
  <si>
    <t>7</t>
  </si>
  <si>
    <t>Lösung Aufgabe 1</t>
  </si>
  <si>
    <t>Den Zusammenhang zwischen der Diskontierungsrate und der Höhe des Net Present Values wird anhand der folgenden Grafik ersichtlich. Du kannst feststellen, dass ein inverser Zusammenhang zwischen dem Net Present Value und der Diskontierungsrate besteht.</t>
  </si>
  <si>
    <t>Cash-flows</t>
  </si>
  <si>
    <t>Die Investitionen für die neue Produktionsanlage belaufen sich auf 300'000 CHF. 
Es wird geschätzt, dass durch den Verkauf der Produkte in den ersten vier Jahren die folgenden Cash-flows (in CHF) anfallen: 50'000, 60'000, 75'000 und 90'000. Vom fünften bis zum siebten Jahr wird mit konstanten Cash-flows von 100'000 CHF gerechnet. 
Die Mindestverzinsungsanforderung an die neue Produktionsanlage liegt bei 15%.</t>
  </si>
  <si>
    <t>Überlege dir zusätzlich, wie sich eine Änderung in der Diskontierungsrate auf den NPV auswirkt.</t>
  </si>
  <si>
    <t>In dieser Übung lernst du, wie der NPV berechnet wird. Der NPV hilft dir, darüber zu entscheiden, ob du ein Investitionsprojekt realisieren sollst oder nicht.</t>
  </si>
  <si>
    <t>Der Inhaber der Lebensmittelfabrik Knurr AG will in eine neue Produktionsanlage investieren. Die künftigen Cash-flows, die Investitionssumme und die Diskontierungsrate sind gegeben.</t>
  </si>
  <si>
    <t>Bitte beachte, dass diese Übung aus insgesamt 3 Blättern besteht, welche du durch Anklicken im Register (unten an der Seite) einzeln öffnen kannst. Die Lösung kannst du im Übungsblatt jeweils in die gelben Zellen schreiben.</t>
  </si>
  <si>
    <t>Berechne den Net Present Value für das Investitionsprojekt der Knurr AG. Dazu kannst du die Cash-flows in die vorgesehene Tabelle eintragen und die Present Values kalkulieren. Entscheide am Schluss, ob sich die Durchführung des Investitionsprojektes lohnt. Überlege dir zusätzlich grafisch wie sich eine Änderung in der Diskontierungsrate auf den NPV auswirkt.</t>
  </si>
  <si>
    <t>NPV Allgemein:</t>
  </si>
  <si>
    <t>© Institut für Finance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</si>
</sst>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quot;SFr.&quot;\ #,##0.00;[Red]&quot;SFr.&quot;\ \-#,##0.00"/>
    <numFmt numFmtId="165" formatCode="_-* #,##0\ _D_M_-;\-* #,##0\ _D_M_-;_-* &quot;-&quot;\ _D_M_-;_-@_-"/>
    <numFmt numFmtId="166" formatCode="_-* #,##0.0\ _D_M_-;\-* #,##0.0\ _D_M_-;_-* &quot;-&quot;\ _D_M_-;_-@_-"/>
    <numFmt numFmtId="167" formatCode="0.0"/>
    <numFmt numFmtId="168" formatCode="#,##0.0_ ;[Red]\-#,##0.0\ "/>
  </numFmts>
  <fonts count="11" x14ac:knownFonts="1">
    <font>
      <sz val="10"/>
      <name val="Arial"/>
    </font>
    <font>
      <sz val="10"/>
      <name val="Arial"/>
      <family val="2"/>
    </font>
    <font>
      <sz val="11"/>
      <name val="Arial"/>
      <family val="2"/>
    </font>
    <font>
      <b/>
      <sz val="11"/>
      <name val="Arial"/>
      <family val="2"/>
    </font>
    <font>
      <sz val="8"/>
      <name val="Arial"/>
      <family val="2"/>
    </font>
    <font>
      <b/>
      <sz val="11"/>
      <color indexed="9"/>
      <name val="Arial"/>
      <family val="2"/>
    </font>
    <font>
      <b/>
      <sz val="10"/>
      <name val="Arial"/>
      <family val="2"/>
    </font>
    <font>
      <b/>
      <sz val="9"/>
      <name val="Arial"/>
      <family val="2"/>
    </font>
    <font>
      <sz val="11"/>
      <color rgb="FF000000"/>
      <name val="Arial"/>
      <family val="2"/>
    </font>
    <font>
      <sz val="16"/>
      <name val="Arial"/>
      <family val="2"/>
    </font>
    <font>
      <b/>
      <sz val="16"/>
      <color theme="0"/>
      <name val="Arial"/>
      <family val="2"/>
    </font>
  </fonts>
  <fills count="6">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indexed="42"/>
        <bgColor indexed="64"/>
      </patternFill>
    </fill>
    <fill>
      <patternFill patternType="solid">
        <fgColor rgb="FF4D7079"/>
        <bgColor indexed="64"/>
      </patternFill>
    </fill>
  </fills>
  <borders count="23">
    <border>
      <left/>
      <right/>
      <top/>
      <bottom/>
      <diagonal/>
    </border>
    <border>
      <left/>
      <right/>
      <top/>
      <bottom style="thin">
        <color indexed="64"/>
      </bottom>
      <diagonal/>
    </border>
    <border>
      <left style="dotted">
        <color indexed="64"/>
      </left>
      <right style="dotted">
        <color indexed="64"/>
      </right>
      <top style="dotted">
        <color indexed="64"/>
      </top>
      <bottom style="dotted">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bottom style="dotted">
        <color indexed="64"/>
      </bottom>
      <diagonal/>
    </border>
    <border>
      <left style="medium">
        <color rgb="FF4D7079"/>
      </left>
      <right style="medium">
        <color rgb="FF4D7079"/>
      </right>
      <top style="medium">
        <color rgb="FF4D7079"/>
      </top>
      <bottom style="medium">
        <color rgb="FF4D7079"/>
      </bottom>
      <diagonal/>
    </border>
    <border>
      <left style="medium">
        <color rgb="FF4D7079"/>
      </left>
      <right/>
      <top style="medium">
        <color rgb="FF4D7079"/>
      </top>
      <bottom/>
      <diagonal/>
    </border>
    <border>
      <left/>
      <right/>
      <top style="medium">
        <color rgb="FF4D7079"/>
      </top>
      <bottom/>
      <diagonal/>
    </border>
    <border>
      <left/>
      <right style="medium">
        <color rgb="FF4D7079"/>
      </right>
      <top style="medium">
        <color rgb="FF4D7079"/>
      </top>
      <bottom/>
      <diagonal/>
    </border>
    <border>
      <left style="medium">
        <color rgb="FF4D7079"/>
      </left>
      <right/>
      <top/>
      <bottom/>
      <diagonal/>
    </border>
    <border>
      <left/>
      <right style="medium">
        <color rgb="FF4D7079"/>
      </right>
      <top/>
      <bottom/>
      <diagonal/>
    </border>
    <border>
      <left style="medium">
        <color rgb="FF4D7079"/>
      </left>
      <right/>
      <top/>
      <bottom style="medium">
        <color rgb="FF4D7079"/>
      </bottom>
      <diagonal/>
    </border>
    <border>
      <left/>
      <right/>
      <top/>
      <bottom style="medium">
        <color rgb="FF4D7079"/>
      </bottom>
      <diagonal/>
    </border>
    <border>
      <left/>
      <right style="medium">
        <color rgb="FF4D7079"/>
      </right>
      <top/>
      <bottom style="medium">
        <color rgb="FF4D7079"/>
      </bottom>
      <diagonal/>
    </border>
    <border>
      <left style="thin">
        <color indexed="64"/>
      </left>
      <right style="medium">
        <color rgb="FF4D7079"/>
      </right>
      <top/>
      <bottom/>
      <diagonal/>
    </border>
  </borders>
  <cellStyleXfs count="2">
    <xf numFmtId="0" fontId="0" fillId="0" borderId="0"/>
    <xf numFmtId="9" fontId="1" fillId="0" borderId="0" applyFont="0" applyFill="0" applyBorder="0" applyAlignment="0" applyProtection="0"/>
  </cellStyleXfs>
  <cellXfs count="95">
    <xf numFmtId="0" fontId="0" fillId="0" borderId="0" xfId="0"/>
    <xf numFmtId="0" fontId="2" fillId="0" borderId="0" xfId="0" applyFont="1" applyProtection="1">
      <protection hidden="1"/>
    </xf>
    <xf numFmtId="0" fontId="2" fillId="2" borderId="0" xfId="0" applyFont="1" applyFill="1" applyProtection="1">
      <protection hidden="1"/>
    </xf>
    <xf numFmtId="0" fontId="3" fillId="2" borderId="0" xfId="0" applyFont="1" applyFill="1" applyProtection="1">
      <protection hidden="1"/>
    </xf>
    <xf numFmtId="165" fontId="2" fillId="0" borderId="0" xfId="0" applyNumberFormat="1" applyFont="1" applyProtection="1">
      <protection hidden="1"/>
    </xf>
    <xf numFmtId="0" fontId="3" fillId="0" borderId="0" xfId="0" applyFont="1" applyAlignment="1" applyProtection="1">
      <alignment horizontal="right"/>
      <protection hidden="1"/>
    </xf>
    <xf numFmtId="0" fontId="3" fillId="2" borderId="0" xfId="0" applyFont="1" applyFill="1" applyAlignment="1" applyProtection="1">
      <alignment horizontal="left"/>
      <protection hidden="1"/>
    </xf>
    <xf numFmtId="0" fontId="2" fillId="0" borderId="1" xfId="0" applyFont="1" applyBorder="1" applyProtection="1">
      <protection hidden="1"/>
    </xf>
    <xf numFmtId="168" fontId="2" fillId="2" borderId="0" xfId="0" applyNumberFormat="1" applyFont="1" applyFill="1" applyProtection="1">
      <protection hidden="1"/>
    </xf>
    <xf numFmtId="0" fontId="2" fillId="0" borderId="0" xfId="0" applyFont="1"/>
    <xf numFmtId="0" fontId="5" fillId="0" borderId="0" xfId="0" applyFont="1" applyAlignment="1">
      <alignment horizontal="center"/>
    </xf>
    <xf numFmtId="4" fontId="2" fillId="0" borderId="0" xfId="0" applyNumberFormat="1" applyFont="1"/>
    <xf numFmtId="168" fontId="2" fillId="0" borderId="0" xfId="0" applyNumberFormat="1" applyFont="1" applyAlignment="1">
      <alignment horizontal="right"/>
    </xf>
    <xf numFmtId="166" fontId="2" fillId="0" borderId="0" xfId="0" applyNumberFormat="1" applyFont="1"/>
    <xf numFmtId="167" fontId="2" fillId="0" borderId="0" xfId="0" applyNumberFormat="1" applyFont="1"/>
    <xf numFmtId="0" fontId="3" fillId="0" borderId="0" xfId="0" applyFont="1"/>
    <xf numFmtId="164" fontId="2" fillId="0" borderId="0" xfId="0" applyNumberFormat="1" applyFont="1" applyProtection="1">
      <protection hidden="1"/>
    </xf>
    <xf numFmtId="0" fontId="0" fillId="0" borderId="0" xfId="0" applyAlignment="1">
      <alignment horizontal="center"/>
    </xf>
    <xf numFmtId="0" fontId="3" fillId="0" borderId="0" xfId="0" applyFont="1" applyAlignment="1" applyProtection="1">
      <alignment horizontal="center"/>
      <protection locked="0" hidden="1"/>
    </xf>
    <xf numFmtId="0" fontId="2" fillId="0" borderId="0" xfId="0" applyFont="1" applyAlignment="1">
      <alignment horizontal="right"/>
    </xf>
    <xf numFmtId="0" fontId="2" fillId="0" borderId="0" xfId="0" applyFont="1" applyAlignment="1">
      <alignment horizontal="right" wrapText="1"/>
    </xf>
    <xf numFmtId="0" fontId="2" fillId="0" borderId="0" xfId="0" applyFont="1" applyAlignment="1">
      <alignment vertical="top"/>
    </xf>
    <xf numFmtId="0" fontId="2" fillId="0" borderId="2" xfId="0" applyFont="1" applyBorder="1" applyProtection="1">
      <protection hidden="1"/>
    </xf>
    <xf numFmtId="0" fontId="3" fillId="0" borderId="0" xfId="0" applyFont="1" applyAlignment="1">
      <alignment horizontal="right"/>
    </xf>
    <xf numFmtId="0" fontId="3" fillId="0" borderId="1" xfId="0" applyFont="1" applyBorder="1" applyProtection="1">
      <protection hidden="1"/>
    </xf>
    <xf numFmtId="0" fontId="0" fillId="0" borderId="0" xfId="0" applyProtection="1">
      <protection hidden="1"/>
    </xf>
    <xf numFmtId="3" fontId="2" fillId="4" borderId="3" xfId="0" applyNumberFormat="1" applyFont="1" applyFill="1" applyBorder="1" applyProtection="1">
      <protection hidden="1"/>
    </xf>
    <xf numFmtId="3" fontId="2" fillId="4" borderId="4" xfId="0" applyNumberFormat="1" applyFont="1" applyFill="1" applyBorder="1" applyProtection="1">
      <protection hidden="1"/>
    </xf>
    <xf numFmtId="0" fontId="3" fillId="2" borderId="1" xfId="0" applyFont="1" applyFill="1" applyBorder="1" applyProtection="1">
      <protection hidden="1"/>
    </xf>
    <xf numFmtId="0" fontId="2" fillId="0" borderId="1" xfId="0" applyFont="1" applyBorder="1" applyAlignment="1" applyProtection="1">
      <alignment wrapText="1"/>
      <protection hidden="1"/>
    </xf>
    <xf numFmtId="166" fontId="2" fillId="0" borderId="0" xfId="0" applyNumberFormat="1" applyFont="1" applyProtection="1">
      <protection locked="0"/>
    </xf>
    <xf numFmtId="0" fontId="5" fillId="0" borderId="0" xfId="0" applyFont="1" applyAlignment="1" applyProtection="1">
      <alignment horizontal="center"/>
      <protection hidden="1"/>
    </xf>
    <xf numFmtId="0" fontId="2" fillId="0" borderId="0" xfId="0" applyFont="1" applyAlignment="1" applyProtection="1">
      <alignment horizontal="left" vertical="top" wrapText="1"/>
      <protection hidden="1"/>
    </xf>
    <xf numFmtId="0" fontId="3" fillId="0" borderId="0" xfId="0" applyFont="1" applyProtection="1">
      <protection hidden="1"/>
    </xf>
    <xf numFmtId="0" fontId="2" fillId="0" borderId="0" xfId="0" applyFont="1" applyAlignment="1" applyProtection="1">
      <alignment horizontal="left" vertical="top"/>
      <protection hidden="1"/>
    </xf>
    <xf numFmtId="3" fontId="2" fillId="3" borderId="5" xfId="0" applyNumberFormat="1" applyFont="1" applyFill="1" applyBorder="1" applyProtection="1">
      <protection locked="0" hidden="1"/>
    </xf>
    <xf numFmtId="0" fontId="0" fillId="0" borderId="0" xfId="0" applyAlignment="1">
      <alignment horizontal="left"/>
    </xf>
    <xf numFmtId="2" fontId="2" fillId="0" borderId="0" xfId="0" applyNumberFormat="1" applyFont="1" applyProtection="1">
      <protection hidden="1"/>
    </xf>
    <xf numFmtId="166" fontId="3" fillId="0" borderId="0" xfId="0" applyNumberFormat="1" applyFont="1" applyAlignment="1" applyProtection="1">
      <alignment horizontal="right"/>
      <protection hidden="1"/>
    </xf>
    <xf numFmtId="2" fontId="2" fillId="0" borderId="0" xfId="0" applyNumberFormat="1" applyFont="1"/>
    <xf numFmtId="0" fontId="7" fillId="0" borderId="0" xfId="0" applyFont="1" applyProtection="1">
      <protection hidden="1"/>
    </xf>
    <xf numFmtId="0" fontId="6" fillId="0" borderId="0" xfId="0" applyFont="1"/>
    <xf numFmtId="0" fontId="2" fillId="0" borderId="0" xfId="0" applyFont="1" applyAlignment="1">
      <alignment horizontal="left" wrapText="1"/>
    </xf>
    <xf numFmtId="0" fontId="3" fillId="0" borderId="0" xfId="0" applyFont="1" applyAlignment="1" applyProtection="1">
      <alignment horizontal="left" vertical="top"/>
      <protection hidden="1"/>
    </xf>
    <xf numFmtId="0" fontId="9" fillId="0" borderId="0" xfId="0" applyFont="1" applyProtection="1">
      <protection hidden="1"/>
    </xf>
    <xf numFmtId="0" fontId="0" fillId="0" borderId="0" xfId="0" applyAlignment="1">
      <alignment horizontal="left" vertical="top"/>
    </xf>
    <xf numFmtId="0" fontId="2" fillId="0" borderId="6" xfId="0" applyFont="1" applyBorder="1" applyAlignment="1" applyProtection="1">
      <alignment horizontal="left"/>
      <protection locked="0" hidden="1"/>
    </xf>
    <xf numFmtId="3" fontId="2" fillId="3" borderId="3" xfId="0" applyNumberFormat="1" applyFont="1" applyFill="1" applyBorder="1" applyProtection="1">
      <protection locked="0" hidden="1"/>
    </xf>
    <xf numFmtId="0" fontId="3" fillId="0" borderId="7" xfId="0" applyFont="1" applyBorder="1" applyAlignment="1">
      <alignment horizontal="center"/>
    </xf>
    <xf numFmtId="0" fontId="4" fillId="0" borderId="1" xfId="0" applyFont="1" applyBorder="1"/>
    <xf numFmtId="0" fontId="0" fillId="0" borderId="1" xfId="0" applyBorder="1"/>
    <xf numFmtId="0" fontId="3" fillId="0" borderId="8" xfId="0" applyFont="1" applyBorder="1" applyAlignment="1">
      <alignment horizontal="center"/>
    </xf>
    <xf numFmtId="0" fontId="2" fillId="0" borderId="9" xfId="0" applyFont="1" applyBorder="1" applyAlignment="1">
      <alignment horizontal="center"/>
    </xf>
    <xf numFmtId="49" fontId="2" fillId="0" borderId="10" xfId="0" applyNumberFormat="1" applyFont="1" applyBorder="1" applyAlignment="1">
      <alignment horizontal="center"/>
    </xf>
    <xf numFmtId="0" fontId="3" fillId="0" borderId="3" xfId="0" applyFont="1" applyBorder="1" applyAlignment="1">
      <alignment horizontal="center"/>
    </xf>
    <xf numFmtId="4" fontId="2" fillId="3" borderId="3" xfId="0" applyNumberFormat="1" applyFont="1" applyFill="1" applyBorder="1" applyAlignment="1" applyProtection="1">
      <alignment horizontal="right"/>
      <protection locked="0" hidden="1"/>
    </xf>
    <xf numFmtId="0" fontId="2" fillId="0" borderId="11" xfId="0" applyFont="1" applyBorder="1" applyProtection="1">
      <protection hidden="1"/>
    </xf>
    <xf numFmtId="0" fontId="2" fillId="0" borderId="12" xfId="0" applyFont="1" applyBorder="1" applyProtection="1">
      <protection hidden="1"/>
    </xf>
    <xf numFmtId="4" fontId="2" fillId="3" borderId="3" xfId="0" applyNumberFormat="1" applyFont="1" applyFill="1" applyBorder="1" applyProtection="1">
      <protection locked="0" hidden="1"/>
    </xf>
    <xf numFmtId="9" fontId="2" fillId="3" borderId="3" xfId="0" applyNumberFormat="1" applyFont="1" applyFill="1" applyBorder="1" applyProtection="1">
      <protection locked="0"/>
    </xf>
    <xf numFmtId="0" fontId="2" fillId="0" borderId="3" xfId="0" applyFont="1" applyBorder="1"/>
    <xf numFmtId="0" fontId="2" fillId="0" borderId="3" xfId="0" applyFont="1" applyBorder="1" applyAlignment="1">
      <alignment horizontal="right"/>
    </xf>
    <xf numFmtId="9" fontId="2" fillId="3" borderId="3" xfId="1" applyFont="1" applyFill="1" applyBorder="1" applyProtection="1">
      <protection locked="0" hidden="1"/>
    </xf>
    <xf numFmtId="0" fontId="2" fillId="5" borderId="0" xfId="0" applyFont="1" applyFill="1" applyProtection="1">
      <protection hidden="1"/>
    </xf>
    <xf numFmtId="0" fontId="10" fillId="5" borderId="0" xfId="0" applyFont="1" applyFill="1" applyProtection="1">
      <protection hidden="1"/>
    </xf>
    <xf numFmtId="0" fontId="3" fillId="5" borderId="0" xfId="0" applyFont="1" applyFill="1" applyProtection="1">
      <protection hidden="1"/>
    </xf>
    <xf numFmtId="0" fontId="2" fillId="0" borderId="13" xfId="0" applyFont="1" applyBorder="1" applyProtection="1">
      <protection hidden="1"/>
    </xf>
    <xf numFmtId="0" fontId="4" fillId="2" borderId="14" xfId="0" applyFont="1" applyFill="1" applyBorder="1" applyProtection="1">
      <protection hidden="1"/>
    </xf>
    <xf numFmtId="0" fontId="4" fillId="2" borderId="15" xfId="0" applyFont="1" applyFill="1" applyBorder="1" applyProtection="1">
      <protection hidden="1"/>
    </xf>
    <xf numFmtId="0" fontId="2" fillId="2" borderId="15" xfId="0" applyFont="1" applyFill="1" applyBorder="1" applyProtection="1">
      <protection hidden="1"/>
    </xf>
    <xf numFmtId="0" fontId="2" fillId="2" borderId="16" xfId="0" applyFont="1" applyFill="1" applyBorder="1" applyProtection="1">
      <protection hidden="1"/>
    </xf>
    <xf numFmtId="0" fontId="2" fillId="0" borderId="17" xfId="0" applyFont="1" applyBorder="1" applyProtection="1">
      <protection hidden="1"/>
    </xf>
    <xf numFmtId="0" fontId="2" fillId="0" borderId="18" xfId="0" applyFont="1" applyBorder="1" applyProtection="1">
      <protection hidden="1"/>
    </xf>
    <xf numFmtId="0" fontId="0" fillId="0" borderId="18" xfId="0" applyBorder="1" applyAlignment="1">
      <alignment horizontal="left" vertical="top"/>
    </xf>
    <xf numFmtId="0" fontId="2" fillId="0" borderId="18" xfId="0" applyFont="1" applyBorder="1" applyAlignment="1" applyProtection="1">
      <alignment horizontal="left" vertical="top"/>
      <protection hidden="1"/>
    </xf>
    <xf numFmtId="0" fontId="2" fillId="0" borderId="18" xfId="0" applyFont="1" applyBorder="1" applyAlignment="1" applyProtection="1">
      <alignment horizontal="left" vertical="top" wrapText="1"/>
      <protection hidden="1"/>
    </xf>
    <xf numFmtId="0" fontId="2" fillId="0" borderId="19" xfId="0" applyFont="1" applyBorder="1" applyProtection="1">
      <protection hidden="1"/>
    </xf>
    <xf numFmtId="0" fontId="2" fillId="0" borderId="20" xfId="0" applyFont="1" applyBorder="1" applyProtection="1">
      <protection hidden="1"/>
    </xf>
    <xf numFmtId="0" fontId="2" fillId="0" borderId="21" xfId="0" applyFont="1" applyBorder="1" applyProtection="1">
      <protection hidden="1"/>
    </xf>
    <xf numFmtId="0" fontId="2" fillId="0" borderId="22" xfId="0" applyFont="1" applyBorder="1" applyProtection="1">
      <protection hidden="1"/>
    </xf>
    <xf numFmtId="0" fontId="8" fillId="0" borderId="0" xfId="0" applyFont="1" applyAlignment="1">
      <alignment wrapText="1" readingOrder="1"/>
    </xf>
    <xf numFmtId="0" fontId="8" fillId="0" borderId="18" xfId="0" applyFont="1" applyBorder="1" applyAlignment="1">
      <alignment wrapText="1" readingOrder="1"/>
    </xf>
    <xf numFmtId="0" fontId="2" fillId="0" borderId="0" xfId="0" applyFont="1" applyAlignment="1" applyProtection="1">
      <alignment horizontal="left" vertical="top" wrapText="1"/>
      <protection hidden="1"/>
    </xf>
    <xf numFmtId="0" fontId="3" fillId="2" borderId="1" xfId="0" applyFont="1" applyFill="1" applyBorder="1" applyProtection="1">
      <protection hidden="1"/>
    </xf>
    <xf numFmtId="0" fontId="6" fillId="0" borderId="0" xfId="0" applyFont="1"/>
    <xf numFmtId="0" fontId="2" fillId="3" borderId="6" xfId="0" applyFont="1" applyFill="1" applyBorder="1" applyAlignment="1">
      <alignment horizontal="left" wrapText="1"/>
    </xf>
    <xf numFmtId="0" fontId="2" fillId="3" borderId="0" xfId="0" applyFont="1" applyFill="1" applyAlignment="1">
      <alignment horizontal="left" wrapText="1"/>
    </xf>
    <xf numFmtId="0" fontId="2" fillId="3" borderId="1" xfId="0" applyFont="1" applyFill="1" applyBorder="1" applyAlignment="1">
      <alignment horizontal="left" wrapText="1"/>
    </xf>
    <xf numFmtId="0" fontId="2" fillId="0" borderId="0" xfId="0" applyFont="1" applyAlignment="1">
      <alignment wrapText="1"/>
    </xf>
    <xf numFmtId="0" fontId="0" fillId="0" borderId="0" xfId="0" applyAlignment="1">
      <alignment wrapText="1"/>
    </xf>
    <xf numFmtId="0" fontId="2" fillId="0" borderId="0" xfId="0" applyFont="1" applyAlignment="1">
      <alignment horizontal="left" wrapText="1"/>
    </xf>
    <xf numFmtId="0" fontId="2" fillId="0" borderId="0" xfId="0" applyFont="1" applyAlignment="1" applyProtection="1">
      <alignment vertical="top" wrapText="1"/>
      <protection hidden="1"/>
    </xf>
    <xf numFmtId="0" fontId="0" fillId="0" borderId="0" xfId="0" applyAlignment="1">
      <alignment vertical="top" wrapText="1"/>
    </xf>
    <xf numFmtId="0" fontId="3" fillId="0" borderId="0" xfId="0" applyFont="1" applyAlignment="1">
      <alignment horizontal="left" vertical="top" wrapText="1"/>
    </xf>
    <xf numFmtId="0" fontId="0" fillId="0" borderId="0" xfId="0" applyAlignment="1">
      <alignment horizontal="left" vertical="top" wrapText="1"/>
    </xf>
  </cellXfs>
  <cellStyles count="2">
    <cellStyle name="Normal" xfId="0" builtinId="0"/>
    <cellStyle name="Percent" xfId="1" builtinId="5"/>
  </cellStyles>
  <dxfs count="6">
    <dxf>
      <font>
        <condense val="0"/>
        <extend val="0"/>
        <color indexed="9"/>
      </font>
      <fill>
        <patternFill>
          <bgColor indexed="10"/>
        </patternFill>
      </fill>
    </dxf>
    <dxf>
      <font>
        <condense val="0"/>
        <extend val="0"/>
        <color indexed="9"/>
      </font>
      <fill>
        <patternFill>
          <bgColor indexed="57"/>
        </patternFill>
      </fill>
    </dxf>
    <dxf>
      <font>
        <condense val="0"/>
        <extend val="0"/>
        <color indexed="9"/>
      </font>
      <fill>
        <patternFill>
          <bgColor indexed="10"/>
        </patternFill>
      </fill>
    </dxf>
    <dxf>
      <font>
        <condense val="0"/>
        <extend val="0"/>
        <color indexed="9"/>
      </font>
      <fill>
        <patternFill>
          <bgColor indexed="17"/>
        </patternFill>
      </fill>
    </dxf>
    <dxf>
      <font>
        <condense val="0"/>
        <extend val="0"/>
        <color indexed="9"/>
      </font>
      <fill>
        <patternFill>
          <bgColor indexed="10"/>
        </patternFill>
      </fill>
    </dxf>
    <dxf>
      <font>
        <condense val="0"/>
        <extend val="0"/>
        <color indexed="9"/>
      </font>
      <fill>
        <patternFill>
          <bgColor indexed="17"/>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CC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4D7079"/>
      <color rgb="FF70007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2.x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3</xdr:col>
          <xdr:colOff>1295400</xdr:colOff>
          <xdr:row>23</xdr:row>
          <xdr:rowOff>142875</xdr:rowOff>
        </xdr:from>
        <xdr:to>
          <xdr:col>6</xdr:col>
          <xdr:colOff>723900</xdr:colOff>
          <xdr:row>26</xdr:row>
          <xdr:rowOff>38100</xdr:rowOff>
        </xdr:to>
        <xdr:sp macro="" textlink="">
          <xdr:nvSpPr>
            <xdr:cNvPr id="2120" name="Objekt 72" hidden="1">
              <a:extLst>
                <a:ext uri="{63B3BB69-23CF-44E3-9099-C40C66FF867C}">
                  <a14:compatExt spid="_x0000_s2120"/>
                </a:ext>
                <a:ext uri="{FF2B5EF4-FFF2-40B4-BE49-F238E27FC236}">
                  <a16:creationId xmlns:a16="http://schemas.microsoft.com/office/drawing/2014/main" id="{00000000-0008-0000-0000-000048080000}"/>
                </a:ext>
              </a:extLst>
            </xdr:cNvPr>
            <xdr:cNvSpPr/>
          </xdr:nvSpPr>
          <xdr:spPr bwMode="auto">
            <a:xfrm>
              <a:off x="0" y="0"/>
              <a:ext cx="0" cy="0"/>
            </a:xfrm>
            <a:prstGeom prst="rect">
              <a:avLst/>
            </a:prstGeom>
            <a:noFill/>
            <a:ln w="9525">
              <a:solidFill>
                <a:srgbClr val="000000"/>
              </a:solidFill>
              <a:miter lim="800000"/>
              <a:headEnd/>
              <a:tailEnd/>
            </a:ln>
            <a:extLst>
              <a:ext uri="{909E8E84-426E-40DD-AFC4-6F175D3DCCD1}">
                <a14:hiddenFill>
                  <a:solidFill>
                    <a:srgbClr val="FFFFFF"/>
                  </a:solidFill>
                </a14:hiddenFill>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3</xdr:col>
      <xdr:colOff>419100</xdr:colOff>
      <xdr:row>30</xdr:row>
      <xdr:rowOff>38100</xdr:rowOff>
    </xdr:from>
    <xdr:to>
      <xdr:col>9</xdr:col>
      <xdr:colOff>276225</xdr:colOff>
      <xdr:row>48</xdr:row>
      <xdr:rowOff>9525</xdr:rowOff>
    </xdr:to>
    <xdr:pic>
      <xdr:nvPicPr>
        <xdr:cNvPr id="3098" name="Picture 19">
          <a:extLst>
            <a:ext uri="{FF2B5EF4-FFF2-40B4-BE49-F238E27FC236}">
              <a16:creationId xmlns:a16="http://schemas.microsoft.com/office/drawing/2014/main" id="{66C1FD76-0526-400C-A4D2-9FF049A4CFD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81050" y="5238750"/>
          <a:ext cx="7562850" cy="3724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3</xdr:col>
          <xdr:colOff>0</xdr:colOff>
          <xdr:row>11</xdr:row>
          <xdr:rowOff>76200</xdr:rowOff>
        </xdr:from>
        <xdr:to>
          <xdr:col>9</xdr:col>
          <xdr:colOff>1028700</xdr:colOff>
          <xdr:row>14</xdr:row>
          <xdr:rowOff>66675</xdr:rowOff>
        </xdr:to>
        <xdr:sp macro="" textlink="">
          <xdr:nvSpPr>
            <xdr:cNvPr id="3089" name="Objekt 17" hidden="1">
              <a:extLst>
                <a:ext uri="{63B3BB69-23CF-44E3-9099-C40C66FF867C}">
                  <a14:compatExt spid="_x0000_s3089"/>
                </a:ext>
                <a:ext uri="{FF2B5EF4-FFF2-40B4-BE49-F238E27FC236}">
                  <a16:creationId xmlns:a16="http://schemas.microsoft.com/office/drawing/2014/main" id="{00000000-0008-0000-0200-0000110C0000}"/>
                </a:ext>
              </a:extLst>
            </xdr:cNvPr>
            <xdr:cNvSpPr/>
          </xdr:nvSpPr>
          <xdr:spPr bwMode="auto">
            <a:xfrm>
              <a:off x="0" y="0"/>
              <a:ext cx="0" cy="0"/>
            </a:xfrm>
            <a:prstGeom prst="rect">
              <a:avLst/>
            </a:prstGeom>
            <a:solidFill>
              <a:srgbClr val="FFFFFF"/>
            </a:solidFill>
            <a:ln w="9525">
              <a:solidFill>
                <a:srgbClr val="000000"/>
              </a:solidFill>
              <a:miter lim="800000"/>
              <a:headEnd/>
              <a:tailEnd/>
            </a:ln>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5" Type="http://schemas.openxmlformats.org/officeDocument/2006/relationships/image" Target="../media/image2.emf"/><Relationship Id="rId4" Type="http://schemas.openxmlformats.org/officeDocument/2006/relationships/oleObject" Target="../embeddings/oleObject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pageSetUpPr fitToPage="1"/>
  </sheetPr>
  <dimension ref="A1:AP41"/>
  <sheetViews>
    <sheetView showGridLines="0" tabSelected="1" zoomScaleNormal="100" zoomScaleSheetLayoutView="100" workbookViewId="0">
      <selection activeCell="B7" sqref="B7"/>
    </sheetView>
  </sheetViews>
  <sheetFormatPr defaultColWidth="9.140625" defaultRowHeight="14.25" x14ac:dyDescent="0.2"/>
  <cols>
    <col min="1" max="1" width="3.7109375" style="1" customWidth="1"/>
    <col min="2" max="3" width="0.85546875" style="1" customWidth="1"/>
    <col min="4" max="4" width="19.28515625" style="1" customWidth="1"/>
    <col min="5" max="5" width="8.42578125" style="1" customWidth="1"/>
    <col min="6" max="6" width="15.7109375" style="1" customWidth="1"/>
    <col min="7" max="7" width="18.7109375" style="1" customWidth="1"/>
    <col min="8" max="8" width="17.140625" style="1" customWidth="1"/>
    <col min="9" max="9" width="14.7109375" style="1" customWidth="1"/>
    <col min="10" max="10" width="25.7109375" style="1" customWidth="1"/>
    <col min="11" max="11" width="18.7109375" style="1" customWidth="1"/>
    <col min="12" max="12" width="2.42578125" style="1" customWidth="1"/>
    <col min="13" max="16384" width="9.140625" style="1"/>
  </cols>
  <sheetData>
    <row r="1" spans="1:42" ht="12.75" customHeight="1" thickBot="1" x14ac:dyDescent="0.25">
      <c r="A1" s="66"/>
      <c r="J1" s="2"/>
      <c r="K1" s="2"/>
    </row>
    <row r="2" spans="1:42" ht="1.5" customHeight="1" x14ac:dyDescent="0.2">
      <c r="B2" s="63"/>
      <c r="C2" s="63"/>
      <c r="D2" s="63"/>
      <c r="E2" s="63"/>
      <c r="F2" s="63"/>
      <c r="G2" s="63"/>
      <c r="H2" s="63"/>
      <c r="I2" s="63"/>
      <c r="J2" s="63"/>
      <c r="K2" s="63"/>
    </row>
    <row r="3" spans="1:42" ht="0.95" customHeight="1" x14ac:dyDescent="0.2">
      <c r="B3" s="2"/>
      <c r="C3" s="2"/>
      <c r="D3" s="2"/>
      <c r="E3" s="2"/>
      <c r="F3" s="2"/>
      <c r="G3" s="2"/>
      <c r="H3" s="2"/>
      <c r="I3" s="2"/>
      <c r="J3" s="2"/>
      <c r="K3" s="2"/>
    </row>
    <row r="4" spans="1:42" ht="20.25" x14ac:dyDescent="0.3">
      <c r="A4" s="44"/>
      <c r="B4" s="64" t="s">
        <v>18</v>
      </c>
      <c r="C4" s="64"/>
      <c r="D4" s="64"/>
      <c r="E4" s="64"/>
      <c r="F4" s="64"/>
      <c r="G4" s="64"/>
      <c r="H4" s="64"/>
      <c r="I4" s="64"/>
      <c r="J4" s="64"/>
      <c r="K4" s="64"/>
    </row>
    <row r="5" spans="1:42" ht="0.95" customHeight="1" x14ac:dyDescent="0.25">
      <c r="B5" s="3"/>
      <c r="C5" s="3"/>
      <c r="D5" s="2"/>
      <c r="E5" s="2"/>
      <c r="F5" s="2"/>
      <c r="G5" s="2"/>
      <c r="H5" s="2"/>
      <c r="I5" s="2"/>
      <c r="J5" s="2"/>
      <c r="K5" s="2"/>
    </row>
    <row r="6" spans="1:42" ht="1.5" customHeight="1" thickBot="1" x14ac:dyDescent="0.3">
      <c r="B6" s="65"/>
      <c r="C6" s="65"/>
      <c r="D6" s="63"/>
      <c r="E6" s="63"/>
      <c r="F6" s="63"/>
      <c r="G6" s="63"/>
      <c r="H6" s="63"/>
      <c r="I6" s="63"/>
      <c r="J6" s="63"/>
      <c r="K6" s="63"/>
    </row>
    <row r="7" spans="1:42" ht="12.75" customHeight="1" x14ac:dyDescent="0.2">
      <c r="B7" s="67" t="s">
        <v>32</v>
      </c>
      <c r="C7" s="68"/>
      <c r="D7" s="69"/>
      <c r="E7" s="69"/>
      <c r="F7" s="69"/>
      <c r="G7" s="69"/>
      <c r="H7" s="69"/>
      <c r="I7" s="69"/>
      <c r="J7" s="69"/>
      <c r="K7" s="70"/>
      <c r="AA7"/>
      <c r="AB7" s="25"/>
      <c r="AC7" s="25"/>
      <c r="AD7" s="25" t="s">
        <v>13</v>
      </c>
      <c r="AE7" s="25"/>
      <c r="AF7" s="25"/>
      <c r="AG7" s="25"/>
      <c r="AH7" s="25"/>
      <c r="AI7" s="25"/>
      <c r="AJ7" s="25"/>
      <c r="AK7" s="25"/>
      <c r="AL7" s="25"/>
      <c r="AM7" s="25"/>
      <c r="AN7" s="25"/>
      <c r="AO7" s="25"/>
      <c r="AP7" s="25"/>
    </row>
    <row r="8" spans="1:42" ht="15" customHeight="1" x14ac:dyDescent="0.2">
      <c r="B8" s="71"/>
      <c r="K8" s="72"/>
    </row>
    <row r="9" spans="1:42" ht="15" customHeight="1" x14ac:dyDescent="0.25">
      <c r="B9" s="71"/>
      <c r="D9" s="33" t="s">
        <v>0</v>
      </c>
      <c r="E9" s="80" t="s">
        <v>27</v>
      </c>
      <c r="F9" s="80"/>
      <c r="G9" s="80"/>
      <c r="H9" s="80"/>
      <c r="I9" s="80"/>
      <c r="J9" s="80"/>
      <c r="K9" s="81"/>
      <c r="L9" s="32"/>
      <c r="M9" s="32"/>
      <c r="N9" s="32"/>
    </row>
    <row r="10" spans="1:42" ht="15" customHeight="1" x14ac:dyDescent="0.25">
      <c r="B10" s="71"/>
      <c r="D10" s="33"/>
      <c r="E10" s="80"/>
      <c r="F10" s="80"/>
      <c r="G10" s="80"/>
      <c r="H10" s="80"/>
      <c r="I10" s="80"/>
      <c r="J10" s="80"/>
      <c r="K10" s="81"/>
      <c r="L10" s="32"/>
      <c r="M10" s="32"/>
      <c r="N10" s="32"/>
    </row>
    <row r="11" spans="1:42" ht="15" customHeight="1" x14ac:dyDescent="0.25">
      <c r="B11" s="71"/>
      <c r="D11" s="33"/>
      <c r="E11" s="45"/>
      <c r="F11" s="45"/>
      <c r="G11" s="45"/>
      <c r="H11" s="45"/>
      <c r="I11" s="45"/>
      <c r="J11" s="45"/>
      <c r="K11" s="73"/>
      <c r="L11" s="32"/>
      <c r="M11" s="32"/>
      <c r="N11" s="32"/>
    </row>
    <row r="12" spans="1:42" ht="15" customHeight="1" x14ac:dyDescent="0.25">
      <c r="B12" s="71"/>
      <c r="D12" s="33" t="s">
        <v>1</v>
      </c>
      <c r="E12" s="80" t="s">
        <v>28</v>
      </c>
      <c r="F12" s="80"/>
      <c r="G12" s="80"/>
      <c r="H12" s="80"/>
      <c r="I12" s="80"/>
      <c r="J12" s="80"/>
      <c r="K12" s="81"/>
    </row>
    <row r="13" spans="1:42" ht="15" customHeight="1" x14ac:dyDescent="0.25">
      <c r="B13" s="71"/>
      <c r="D13" s="33"/>
      <c r="E13" s="80"/>
      <c r="F13" s="80"/>
      <c r="G13" s="80"/>
      <c r="H13" s="80"/>
      <c r="I13" s="80"/>
      <c r="J13" s="80"/>
      <c r="K13" s="81"/>
    </row>
    <row r="14" spans="1:42" ht="15" customHeight="1" x14ac:dyDescent="0.25">
      <c r="B14" s="71"/>
      <c r="D14" s="33"/>
      <c r="E14" s="34"/>
      <c r="F14" s="34"/>
      <c r="G14" s="34"/>
      <c r="H14" s="34"/>
      <c r="I14" s="34"/>
      <c r="J14" s="34"/>
      <c r="K14" s="74"/>
    </row>
    <row r="15" spans="1:42" ht="15" customHeight="1" x14ac:dyDescent="0.25">
      <c r="B15" s="71"/>
      <c r="D15" s="33" t="s">
        <v>11</v>
      </c>
      <c r="E15" s="80" t="s">
        <v>29</v>
      </c>
      <c r="F15" s="80"/>
      <c r="G15" s="80"/>
      <c r="H15" s="80"/>
      <c r="I15" s="80"/>
      <c r="J15" s="80"/>
      <c r="K15" s="81"/>
    </row>
    <row r="16" spans="1:42" ht="15" customHeight="1" x14ac:dyDescent="0.25">
      <c r="B16" s="71"/>
      <c r="D16" s="33"/>
      <c r="E16" s="80"/>
      <c r="F16" s="80"/>
      <c r="G16" s="80"/>
      <c r="H16" s="80"/>
      <c r="I16" s="80"/>
      <c r="J16" s="80"/>
      <c r="K16" s="81"/>
    </row>
    <row r="17" spans="2:14" ht="15" customHeight="1" x14ac:dyDescent="0.25">
      <c r="B17" s="71"/>
      <c r="D17" s="33"/>
      <c r="E17" s="32"/>
      <c r="F17" s="32"/>
      <c r="G17" s="32"/>
      <c r="H17" s="32"/>
      <c r="I17" s="32"/>
      <c r="J17" s="32"/>
      <c r="K17" s="75"/>
    </row>
    <row r="18" spans="2:14" ht="15" customHeight="1" x14ac:dyDescent="0.25">
      <c r="B18" s="71"/>
      <c r="D18" s="33" t="s">
        <v>2</v>
      </c>
      <c r="E18" s="80" t="s">
        <v>30</v>
      </c>
      <c r="F18" s="80"/>
      <c r="G18" s="80"/>
      <c r="H18" s="80"/>
      <c r="I18" s="80"/>
      <c r="J18" s="80"/>
      <c r="K18" s="81"/>
      <c r="L18" s="32"/>
      <c r="M18" s="32"/>
      <c r="N18" s="32"/>
    </row>
    <row r="19" spans="2:14" ht="15" customHeight="1" x14ac:dyDescent="0.25">
      <c r="B19" s="71"/>
      <c r="D19" s="33"/>
      <c r="E19" s="80"/>
      <c r="F19" s="80"/>
      <c r="G19" s="80"/>
      <c r="H19" s="80"/>
      <c r="I19" s="80"/>
      <c r="J19" s="80"/>
      <c r="K19" s="81"/>
      <c r="L19" s="32"/>
      <c r="M19" s="32"/>
      <c r="N19" s="32"/>
    </row>
    <row r="20" spans="2:14" ht="15" customHeight="1" x14ac:dyDescent="0.25">
      <c r="B20" s="71"/>
      <c r="D20" s="33"/>
      <c r="E20" s="80"/>
      <c r="F20" s="80"/>
      <c r="G20" s="80"/>
      <c r="H20" s="80"/>
      <c r="I20" s="80"/>
      <c r="J20" s="80"/>
      <c r="K20" s="81"/>
      <c r="L20" s="32"/>
      <c r="M20" s="32"/>
      <c r="N20" s="32"/>
    </row>
    <row r="21" spans="2:14" ht="15" customHeight="1" x14ac:dyDescent="0.25">
      <c r="B21" s="71"/>
      <c r="D21" s="33"/>
      <c r="E21" s="80"/>
      <c r="F21" s="80"/>
      <c r="G21" s="80"/>
      <c r="H21" s="80"/>
      <c r="I21" s="80"/>
      <c r="J21" s="80"/>
      <c r="K21" s="81"/>
      <c r="L21" s="32"/>
      <c r="M21" s="32"/>
      <c r="N21" s="32"/>
    </row>
    <row r="22" spans="2:14" ht="15" customHeight="1" x14ac:dyDescent="0.2">
      <c r="B22" s="71"/>
      <c r="C22" s="34"/>
      <c r="E22" s="34"/>
      <c r="F22" s="34"/>
      <c r="G22" s="34"/>
      <c r="H22" s="34"/>
      <c r="I22" s="34"/>
      <c r="J22" s="34"/>
      <c r="K22" s="74"/>
      <c r="L22" s="32"/>
      <c r="M22" s="32"/>
      <c r="N22" s="32"/>
    </row>
    <row r="23" spans="2:14" ht="15" customHeight="1" x14ac:dyDescent="0.2">
      <c r="B23" s="71"/>
      <c r="C23" s="34"/>
      <c r="E23" s="43" t="s">
        <v>31</v>
      </c>
      <c r="F23" s="34"/>
      <c r="G23" s="34"/>
      <c r="H23" s="34"/>
      <c r="I23" s="34"/>
      <c r="J23" s="34"/>
      <c r="K23" s="74"/>
      <c r="L23" s="32"/>
      <c r="M23" s="32"/>
      <c r="N23" s="32"/>
    </row>
    <row r="24" spans="2:14" ht="15" customHeight="1" x14ac:dyDescent="0.25">
      <c r="B24" s="71"/>
      <c r="C24" s="34"/>
      <c r="D24" s="33"/>
      <c r="E24" s="34"/>
      <c r="F24" s="34"/>
      <c r="G24" s="34"/>
      <c r="H24" s="34"/>
      <c r="I24" s="34"/>
      <c r="J24" s="34"/>
      <c r="K24" s="74"/>
      <c r="L24" s="32"/>
      <c r="M24" s="32"/>
      <c r="N24" s="32"/>
    </row>
    <row r="25" spans="2:14" ht="15" customHeight="1" x14ac:dyDescent="0.2">
      <c r="B25" s="71"/>
      <c r="E25" s="34"/>
      <c r="F25" s="34"/>
      <c r="G25" s="34"/>
      <c r="H25" s="34"/>
      <c r="I25" s="34"/>
      <c r="J25" s="34"/>
      <c r="K25" s="74"/>
    </row>
    <row r="26" spans="2:14" ht="15" customHeight="1" x14ac:dyDescent="0.2">
      <c r="B26" s="71"/>
      <c r="E26" s="34"/>
      <c r="F26" s="34"/>
      <c r="G26" s="34"/>
      <c r="H26" s="34"/>
      <c r="I26" s="34"/>
      <c r="J26" s="34"/>
      <c r="K26" s="74"/>
    </row>
    <row r="27" spans="2:14" ht="15" customHeight="1" thickBot="1" x14ac:dyDescent="0.25">
      <c r="B27" s="76"/>
      <c r="C27" s="77"/>
      <c r="D27" s="77"/>
      <c r="E27" s="77"/>
      <c r="F27" s="77"/>
      <c r="G27" s="77"/>
      <c r="H27" s="77"/>
      <c r="I27" s="77"/>
      <c r="J27" s="77"/>
      <c r="K27" s="78"/>
    </row>
    <row r="33" spans="4:11" x14ac:dyDescent="0.2">
      <c r="E33" s="82"/>
      <c r="F33" s="82"/>
      <c r="G33" s="82"/>
      <c r="H33" s="82"/>
      <c r="I33" s="82"/>
      <c r="J33" s="82"/>
      <c r="K33" s="82"/>
    </row>
    <row r="41" spans="4:11" ht="15" x14ac:dyDescent="0.25">
      <c r="D41" s="33"/>
    </row>
  </sheetData>
  <mergeCells count="5">
    <mergeCell ref="E9:K10"/>
    <mergeCell ref="E33:K33"/>
    <mergeCell ref="E12:K13"/>
    <mergeCell ref="E15:K16"/>
    <mergeCell ref="E18:K21"/>
  </mergeCells>
  <phoneticPr fontId="0" type="noConversion"/>
  <pageMargins left="0.75" right="0.75" top="1" bottom="1" header="0.4921259845" footer="0.4921259845"/>
  <pageSetup paperSize="9" scale="96" orientation="landscape" horizontalDpi="360" verticalDpi="1200" r:id="rId1"/>
  <headerFooter alignWithMargins="0"/>
  <drawing r:id="rId2"/>
  <legacyDrawing r:id="rId3"/>
  <oleObjects>
    <mc:AlternateContent xmlns:mc="http://schemas.openxmlformats.org/markup-compatibility/2006">
      <mc:Choice Requires="x14">
        <oleObject progId="Equation.3" shapeId="2120" r:id="rId4">
          <objectPr defaultSize="0" autoPict="0" r:id="rId5">
            <anchor moveWithCells="1" sizeWithCells="1">
              <from>
                <xdr:col>3</xdr:col>
                <xdr:colOff>1295400</xdr:colOff>
                <xdr:row>23</xdr:row>
                <xdr:rowOff>142875</xdr:rowOff>
              </from>
              <to>
                <xdr:col>6</xdr:col>
                <xdr:colOff>723900</xdr:colOff>
                <xdr:row>26</xdr:row>
                <xdr:rowOff>38100</xdr:rowOff>
              </to>
            </anchor>
          </objectPr>
        </oleObject>
      </mc:Choice>
      <mc:Fallback>
        <oleObject progId="Equation.3" shapeId="2120" r:id="rId4"/>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pageSetUpPr autoPageBreaks="0"/>
  </sheetPr>
  <dimension ref="A1:AP38"/>
  <sheetViews>
    <sheetView showGridLines="0" zoomScaleNormal="100" workbookViewId="0">
      <selection activeCell="B7" sqref="B7"/>
    </sheetView>
  </sheetViews>
  <sheetFormatPr defaultColWidth="9.140625" defaultRowHeight="14.25" x14ac:dyDescent="0.2"/>
  <cols>
    <col min="1" max="1" width="3.7109375" style="22" customWidth="1"/>
    <col min="2" max="3" width="0.85546875" style="22" customWidth="1"/>
    <col min="4" max="9" width="18.7109375" style="22" customWidth="1"/>
    <col min="10" max="10" width="18.28515625" style="22" customWidth="1"/>
    <col min="11" max="25" width="11.42578125" style="22" customWidth="1"/>
    <col min="26" max="26" width="11.85546875" style="22" customWidth="1"/>
    <col min="27" max="27" width="2.140625" style="22" customWidth="1"/>
    <col min="28" max="28" width="7.7109375" style="22" customWidth="1"/>
    <col min="29" max="16384" width="9.140625" style="22"/>
  </cols>
  <sheetData>
    <row r="1" spans="1:42" s="1" customFormat="1" ht="12.75" customHeight="1" x14ac:dyDescent="0.2">
      <c r="J1" s="2"/>
      <c r="K1" s="2"/>
    </row>
    <row r="2" spans="1:42" s="1" customFormat="1" ht="1.5" customHeight="1" x14ac:dyDescent="0.2">
      <c r="B2" s="63"/>
      <c r="C2" s="63"/>
      <c r="D2" s="63"/>
      <c r="E2" s="63"/>
      <c r="F2" s="63"/>
      <c r="G2" s="63"/>
      <c r="H2" s="63"/>
      <c r="I2" s="63"/>
      <c r="J2" s="63"/>
      <c r="K2" s="63"/>
    </row>
    <row r="3" spans="1:42" s="1" customFormat="1" ht="0.95" customHeight="1" x14ac:dyDescent="0.2">
      <c r="B3" s="2"/>
      <c r="C3" s="2"/>
      <c r="D3" s="2"/>
      <c r="E3" s="2"/>
      <c r="F3" s="2"/>
      <c r="G3" s="2"/>
      <c r="H3" s="2"/>
      <c r="I3" s="2"/>
      <c r="J3" s="2"/>
      <c r="K3" s="2"/>
    </row>
    <row r="4" spans="1:42" s="1" customFormat="1" ht="20.25" x14ac:dyDescent="0.3">
      <c r="A4" s="44"/>
      <c r="B4" s="64" t="str">
        <f>'Einleitung &amp; Vorgehensweise'!B4</f>
        <v>Berechnung des Net Present Value</v>
      </c>
      <c r="C4" s="64"/>
      <c r="D4" s="64"/>
      <c r="E4" s="64"/>
      <c r="F4" s="64"/>
      <c r="G4" s="64"/>
      <c r="H4" s="64"/>
      <c r="I4" s="64"/>
      <c r="J4" s="64"/>
      <c r="K4" s="64"/>
    </row>
    <row r="5" spans="1:42" s="1" customFormat="1" ht="0.95" customHeight="1" x14ac:dyDescent="0.25">
      <c r="B5" s="3"/>
      <c r="C5" s="3"/>
      <c r="D5" s="2"/>
      <c r="E5" s="2"/>
      <c r="F5" s="2"/>
      <c r="G5" s="2"/>
      <c r="H5" s="2"/>
      <c r="I5" s="2"/>
      <c r="J5" s="2"/>
      <c r="K5" s="2"/>
    </row>
    <row r="6" spans="1:42" s="1" customFormat="1" ht="1.5" customHeight="1" thickBot="1" x14ac:dyDescent="0.3">
      <c r="B6" s="65"/>
      <c r="C6" s="65"/>
      <c r="D6" s="63"/>
      <c r="E6" s="63"/>
      <c r="F6" s="63"/>
      <c r="G6" s="63"/>
      <c r="H6" s="63"/>
      <c r="I6" s="63"/>
      <c r="J6" s="63"/>
      <c r="K6" s="63"/>
    </row>
    <row r="7" spans="1:42" s="1" customFormat="1" ht="12.75" customHeight="1" x14ac:dyDescent="0.2">
      <c r="B7" s="67" t="s">
        <v>32</v>
      </c>
      <c r="C7" s="68"/>
      <c r="D7" s="69"/>
      <c r="E7" s="69"/>
      <c r="F7" s="69"/>
      <c r="G7" s="69"/>
      <c r="H7" s="69"/>
      <c r="I7" s="69"/>
      <c r="J7" s="69"/>
      <c r="K7" s="70"/>
      <c r="AA7"/>
      <c r="AB7" s="25" t="s">
        <v>12</v>
      </c>
      <c r="AC7" s="25"/>
      <c r="AD7" s="25" t="s">
        <v>13</v>
      </c>
      <c r="AE7" s="25"/>
      <c r="AF7" s="25"/>
      <c r="AG7" s="25"/>
      <c r="AH7" s="25"/>
      <c r="AI7" s="25"/>
      <c r="AJ7" s="25"/>
      <c r="AK7" s="25"/>
      <c r="AL7" s="25"/>
      <c r="AM7" s="25"/>
      <c r="AN7" s="25"/>
      <c r="AO7" s="25"/>
      <c r="AP7" s="25"/>
    </row>
    <row r="8" spans="1:42" s="1" customFormat="1" ht="15" x14ac:dyDescent="0.25">
      <c r="B8" s="71"/>
      <c r="D8" s="3"/>
      <c r="E8" s="2"/>
      <c r="F8" s="2"/>
      <c r="G8" s="2"/>
      <c r="H8" s="2"/>
      <c r="I8" s="2"/>
      <c r="J8" s="2"/>
      <c r="K8" s="72"/>
      <c r="AA8"/>
      <c r="AB8" s="25"/>
      <c r="AC8" s="25"/>
      <c r="AD8" s="25"/>
      <c r="AE8" s="25"/>
      <c r="AF8" s="25"/>
      <c r="AG8" s="25"/>
      <c r="AH8" s="25"/>
      <c r="AI8" s="25"/>
      <c r="AJ8" s="25"/>
      <c r="AK8" s="25"/>
      <c r="AL8" s="25"/>
      <c r="AM8" s="25"/>
      <c r="AN8" s="25"/>
      <c r="AO8" s="25"/>
      <c r="AP8" s="25"/>
    </row>
    <row r="9" spans="1:42" s="1" customFormat="1" ht="15" x14ac:dyDescent="0.25">
      <c r="B9" s="71"/>
      <c r="D9" s="83" t="s">
        <v>3</v>
      </c>
      <c r="E9" s="83"/>
      <c r="F9" s="83"/>
      <c r="G9" s="83"/>
      <c r="H9" s="83"/>
      <c r="I9" s="83"/>
      <c r="J9" s="83"/>
      <c r="K9" s="72"/>
      <c r="AA9"/>
      <c r="AB9" s="25"/>
      <c r="AC9" s="25">
        <v>0.14000000000000001</v>
      </c>
      <c r="AD9" s="25">
        <v>0.01</v>
      </c>
      <c r="AE9" s="25">
        <v>3.5000000000000003E-2</v>
      </c>
      <c r="AF9" s="25">
        <v>0.06</v>
      </c>
      <c r="AG9" s="25">
        <v>8.5000000000000006E-2</v>
      </c>
      <c r="AH9" s="25">
        <v>0.11</v>
      </c>
      <c r="AI9" s="25">
        <v>0.13500000000000001</v>
      </c>
      <c r="AJ9" s="25">
        <v>0.16</v>
      </c>
      <c r="AK9" s="25">
        <v>0.185</v>
      </c>
      <c r="AL9" s="25">
        <v>0.21</v>
      </c>
      <c r="AM9" s="25">
        <v>0.23499999999999999</v>
      </c>
      <c r="AN9" s="25">
        <v>0.26</v>
      </c>
      <c r="AO9" s="25">
        <v>0.28499999999999998</v>
      </c>
      <c r="AP9" s="25">
        <v>0.31</v>
      </c>
    </row>
    <row r="10" spans="1:42" s="1" customFormat="1" ht="15" customHeight="1" x14ac:dyDescent="0.2">
      <c r="B10" s="71"/>
      <c r="D10" s="84"/>
      <c r="E10" s="84"/>
      <c r="F10" s="84"/>
      <c r="G10" s="84"/>
      <c r="H10" s="84"/>
      <c r="I10" s="84"/>
      <c r="J10" s="84"/>
      <c r="K10" s="72"/>
      <c r="AA10"/>
      <c r="AB10" s="25"/>
      <c r="AC10" s="25"/>
      <c r="AD10" s="25"/>
      <c r="AE10" s="25"/>
      <c r="AF10" s="25"/>
      <c r="AG10" s="25"/>
      <c r="AH10" s="25"/>
      <c r="AI10" s="25"/>
      <c r="AJ10" s="25"/>
      <c r="AK10" s="25"/>
      <c r="AL10" s="25"/>
      <c r="AM10" s="25"/>
      <c r="AN10" s="25"/>
      <c r="AO10" s="25"/>
      <c r="AP10" s="25"/>
    </row>
    <row r="11" spans="1:42" s="1" customFormat="1" x14ac:dyDescent="0.2">
      <c r="B11" s="71"/>
      <c r="D11" s="88" t="s">
        <v>25</v>
      </c>
      <c r="E11" s="88"/>
      <c r="F11" s="88"/>
      <c r="G11" s="88"/>
      <c r="H11" s="88"/>
      <c r="I11" s="88"/>
      <c r="J11" s="88"/>
      <c r="K11" s="72"/>
      <c r="AA11"/>
      <c r="AB11" s="25"/>
      <c r="AC11" s="25"/>
      <c r="AD11" s="25"/>
      <c r="AE11" s="25"/>
      <c r="AF11" s="25"/>
      <c r="AG11" s="25"/>
      <c r="AH11" s="25"/>
      <c r="AI11" s="25"/>
      <c r="AJ11" s="25"/>
      <c r="AK11" s="25"/>
      <c r="AL11" s="25"/>
      <c r="AM11" s="25"/>
      <c r="AN11" s="25"/>
      <c r="AO11" s="25"/>
      <c r="AP11" s="25"/>
    </row>
    <row r="12" spans="1:42" s="1" customFormat="1" x14ac:dyDescent="0.2">
      <c r="B12" s="71"/>
      <c r="D12" s="88"/>
      <c r="E12" s="88"/>
      <c r="F12" s="88"/>
      <c r="G12" s="88"/>
      <c r="H12" s="88"/>
      <c r="I12" s="88"/>
      <c r="J12" s="88"/>
      <c r="K12" s="72"/>
      <c r="AA12"/>
      <c r="AB12" s="25"/>
      <c r="AC12" s="25"/>
      <c r="AD12" s="25"/>
      <c r="AE12" s="25"/>
      <c r="AF12" s="25"/>
      <c r="AG12" s="25"/>
      <c r="AH12" s="25"/>
      <c r="AI12" s="25"/>
      <c r="AJ12" s="25"/>
      <c r="AK12" s="25"/>
      <c r="AL12" s="25"/>
      <c r="AM12" s="25"/>
      <c r="AN12" s="25"/>
      <c r="AO12" s="25"/>
      <c r="AP12" s="25"/>
    </row>
    <row r="13" spans="1:42" s="1" customFormat="1" x14ac:dyDescent="0.2">
      <c r="B13" s="71"/>
      <c r="D13" s="88"/>
      <c r="E13" s="88"/>
      <c r="F13" s="88"/>
      <c r="G13" s="88"/>
      <c r="H13" s="88"/>
      <c r="I13" s="88"/>
      <c r="J13" s="88"/>
      <c r="K13" s="72"/>
      <c r="AA13"/>
      <c r="AB13" s="25"/>
      <c r="AC13" s="25"/>
      <c r="AD13" s="25"/>
      <c r="AE13" s="25"/>
      <c r="AF13" s="25"/>
      <c r="AG13" s="25"/>
      <c r="AH13" s="25"/>
      <c r="AI13" s="25"/>
      <c r="AJ13" s="25"/>
      <c r="AK13" s="25"/>
      <c r="AL13" s="25"/>
      <c r="AM13" s="25"/>
      <c r="AN13" s="25"/>
      <c r="AO13" s="25"/>
      <c r="AP13" s="25"/>
    </row>
    <row r="14" spans="1:42" s="1" customFormat="1" x14ac:dyDescent="0.2">
      <c r="B14" s="71"/>
      <c r="D14" s="89"/>
      <c r="E14" s="89"/>
      <c r="F14" s="89"/>
      <c r="G14" s="89"/>
      <c r="H14" s="89"/>
      <c r="I14" s="89"/>
      <c r="J14" s="89"/>
      <c r="K14" s="72"/>
      <c r="AA14"/>
      <c r="AB14" s="25"/>
      <c r="AC14" s="25"/>
      <c r="AD14" s="25"/>
      <c r="AE14" s="25"/>
      <c r="AF14" s="25"/>
      <c r="AG14" s="25"/>
      <c r="AH14" s="25"/>
      <c r="AI14" s="25"/>
      <c r="AJ14" s="25"/>
      <c r="AK14" s="25"/>
      <c r="AL14" s="25"/>
      <c r="AM14" s="25"/>
      <c r="AN14" s="25"/>
      <c r="AO14" s="25"/>
      <c r="AP14" s="25"/>
    </row>
    <row r="15" spans="1:42" s="1" customFormat="1" ht="9" customHeight="1" x14ac:dyDescent="0.2">
      <c r="B15" s="71"/>
      <c r="D15" s="41"/>
      <c r="E15" s="41"/>
      <c r="F15" s="41"/>
      <c r="G15" s="41"/>
      <c r="H15" s="41"/>
      <c r="I15" s="41"/>
      <c r="J15" s="41"/>
      <c r="K15" s="72"/>
      <c r="AA15"/>
      <c r="AB15" s="25"/>
      <c r="AC15" s="25"/>
      <c r="AD15" s="25"/>
      <c r="AE15" s="25"/>
      <c r="AF15" s="25"/>
      <c r="AG15" s="25"/>
      <c r="AH15" s="25"/>
      <c r="AI15" s="25"/>
      <c r="AJ15" s="25"/>
      <c r="AK15" s="25"/>
      <c r="AL15" s="25"/>
      <c r="AM15" s="25"/>
      <c r="AN15" s="25"/>
      <c r="AO15" s="25"/>
      <c r="AP15" s="25"/>
    </row>
    <row r="16" spans="1:42" s="1" customFormat="1" x14ac:dyDescent="0.2">
      <c r="B16" s="71"/>
      <c r="D16" s="9" t="s">
        <v>20</v>
      </c>
      <c r="E16" s="41"/>
      <c r="F16" s="41"/>
      <c r="G16" s="41"/>
      <c r="H16" s="41"/>
      <c r="I16" s="41"/>
      <c r="J16" s="41"/>
      <c r="K16" s="72"/>
      <c r="AA16"/>
      <c r="AB16" s="25"/>
      <c r="AC16" s="25"/>
      <c r="AD16" s="25"/>
      <c r="AE16" s="25"/>
      <c r="AF16" s="25"/>
      <c r="AG16" s="25"/>
      <c r="AH16" s="25"/>
      <c r="AI16" s="25"/>
      <c r="AJ16" s="25"/>
      <c r="AK16" s="25"/>
      <c r="AL16" s="25"/>
      <c r="AM16" s="25"/>
      <c r="AN16" s="25"/>
      <c r="AO16" s="25"/>
      <c r="AP16" s="25"/>
    </row>
    <row r="17" spans="2:42" s="1" customFormat="1" ht="6.75" customHeight="1" x14ac:dyDescent="0.2">
      <c r="B17" s="71"/>
      <c r="D17" s="41"/>
      <c r="E17" s="41"/>
      <c r="F17" s="41"/>
      <c r="G17" s="41"/>
      <c r="H17" s="41"/>
      <c r="I17" s="41"/>
      <c r="J17" s="41"/>
      <c r="K17" s="72"/>
      <c r="AA17"/>
      <c r="AB17" s="25"/>
      <c r="AC17" s="25"/>
      <c r="AD17" s="25"/>
      <c r="AE17" s="25"/>
      <c r="AF17" s="25"/>
      <c r="AG17" s="25"/>
      <c r="AH17" s="25"/>
      <c r="AI17" s="25"/>
      <c r="AJ17" s="25"/>
      <c r="AK17" s="25"/>
      <c r="AL17" s="25"/>
      <c r="AM17" s="25"/>
      <c r="AN17" s="25"/>
      <c r="AO17" s="25"/>
      <c r="AP17" s="25"/>
    </row>
    <row r="18" spans="2:42" s="1" customFormat="1" ht="15" x14ac:dyDescent="0.25">
      <c r="B18" s="71"/>
      <c r="D18" s="49" t="s">
        <v>4</v>
      </c>
      <c r="E18" s="50"/>
      <c r="F18" s="50"/>
      <c r="G18"/>
      <c r="H18"/>
      <c r="I18" s="23"/>
      <c r="J18" s="11"/>
      <c r="K18" s="72"/>
      <c r="AA18">
        <v>0</v>
      </c>
      <c r="AB18" s="26">
        <v>-92000</v>
      </c>
      <c r="AC18" s="25">
        <v>-92000</v>
      </c>
      <c r="AD18" s="25">
        <v>-92000</v>
      </c>
      <c r="AE18" s="25">
        <v>-92000</v>
      </c>
      <c r="AF18" s="25">
        <v>-92000</v>
      </c>
      <c r="AG18" s="25">
        <v>-92000</v>
      </c>
      <c r="AH18" s="25">
        <v>-92000</v>
      </c>
      <c r="AI18" s="25">
        <v>-92000</v>
      </c>
      <c r="AJ18" s="25">
        <v>-92000</v>
      </c>
      <c r="AK18" s="25">
        <v>-92000</v>
      </c>
      <c r="AL18" s="25">
        <v>-92000</v>
      </c>
      <c r="AM18" s="25">
        <v>-92000</v>
      </c>
      <c r="AN18" s="25">
        <v>-92000</v>
      </c>
      <c r="AO18" s="25">
        <v>-92000</v>
      </c>
      <c r="AP18" s="25">
        <v>-92000</v>
      </c>
    </row>
    <row r="19" spans="2:42" s="1" customFormat="1" ht="15" x14ac:dyDescent="0.25">
      <c r="B19" s="71"/>
      <c r="C19" s="56"/>
      <c r="D19" s="51" t="s">
        <v>5</v>
      </c>
      <c r="E19" s="48" t="s">
        <v>24</v>
      </c>
      <c r="F19" s="54" t="s">
        <v>6</v>
      </c>
      <c r="G19" s="17"/>
      <c r="H19" s="9" t="s">
        <v>7</v>
      </c>
      <c r="I19" s="59"/>
      <c r="J19" s="10"/>
      <c r="K19" s="72"/>
      <c r="AA19">
        <v>1</v>
      </c>
      <c r="AB19" s="26">
        <v>25000</v>
      </c>
      <c r="AC19" s="25">
        <v>21929.824561403508</v>
      </c>
      <c r="AD19" s="25">
        <v>24752.475247524751</v>
      </c>
      <c r="AE19" s="25">
        <v>24154.589371980677</v>
      </c>
      <c r="AF19" s="25">
        <v>23584.905660377357</v>
      </c>
      <c r="AG19" s="25">
        <v>23041.474654377882</v>
      </c>
      <c r="AH19" s="25">
        <v>22522.522522522522</v>
      </c>
      <c r="AI19" s="25">
        <v>22026.431718061674</v>
      </c>
      <c r="AJ19" s="25">
        <v>21551.724137931036</v>
      </c>
      <c r="AK19" s="25">
        <v>21097.04641350211</v>
      </c>
      <c r="AL19" s="25">
        <v>20661.157024793389</v>
      </c>
      <c r="AM19" s="25">
        <v>20242.914979757086</v>
      </c>
      <c r="AN19" s="25">
        <v>19841.269841269841</v>
      </c>
      <c r="AO19" s="25">
        <v>19455.252918287941</v>
      </c>
      <c r="AP19" s="25">
        <v>19083.969465648854</v>
      </c>
    </row>
    <row r="20" spans="2:42" s="1" customFormat="1" ht="15" x14ac:dyDescent="0.25">
      <c r="B20" s="71"/>
      <c r="C20" s="56"/>
      <c r="D20" s="52">
        <v>0</v>
      </c>
      <c r="E20" s="47">
        <v>-300000</v>
      </c>
      <c r="F20" s="55"/>
      <c r="G20" s="18" t="str">
        <f>IF(F20="","",IF(AND(F20&gt;='Lösung Übung 1'!F20-0.01,F20&lt;='Lösung Übung 1'!F20+0.01),"Richtig","Falsch!!"))</f>
        <v/>
      </c>
      <c r="H20" s="9"/>
      <c r="I20" s="31" t="str">
        <f>IF(I19="","",IF(I19='Lösung Übung 1'!I19,"Richtig","Falsch!!"))</f>
        <v/>
      </c>
      <c r="J20" s="10"/>
      <c r="K20" s="72"/>
      <c r="AA20">
        <v>2</v>
      </c>
      <c r="AB20" s="26">
        <v>25000</v>
      </c>
      <c r="AC20" s="25">
        <v>19236.688211757461</v>
      </c>
      <c r="AD20" s="25">
        <v>24507.401235173023</v>
      </c>
      <c r="AE20" s="25">
        <v>23337.767509160076</v>
      </c>
      <c r="AF20" s="25">
        <v>22249.911000355994</v>
      </c>
      <c r="AG20" s="25">
        <v>21236.382169933531</v>
      </c>
      <c r="AH20" s="25">
        <v>20290.560831101368</v>
      </c>
      <c r="AI20" s="25">
        <v>19406.547769217334</v>
      </c>
      <c r="AJ20" s="25">
        <v>18579.072532699171</v>
      </c>
      <c r="AK20" s="25">
        <v>17803.414694938489</v>
      </c>
      <c r="AL20" s="25">
        <v>17075.336384126767</v>
      </c>
      <c r="AM20" s="25">
        <v>16391.024275106956</v>
      </c>
      <c r="AN20" s="25">
        <v>15747.039556563364</v>
      </c>
      <c r="AO20" s="25">
        <v>15140.274644582056</v>
      </c>
      <c r="AP20" s="25">
        <v>14567.915622632712</v>
      </c>
    </row>
    <row r="21" spans="2:42" s="1" customFormat="1" ht="15" x14ac:dyDescent="0.25">
      <c r="B21" s="71"/>
      <c r="C21" s="56"/>
      <c r="D21" s="52">
        <v>1</v>
      </c>
      <c r="E21" s="47">
        <v>50000</v>
      </c>
      <c r="F21" s="55"/>
      <c r="G21" s="18" t="str">
        <f>IF(F21="","",IF(AND(F21&gt;='Lösung Übung 1'!F21-0.01,F21&lt;='Lösung Übung 1'!F21+0.01),"Richtig","Falsch!!"))</f>
        <v/>
      </c>
      <c r="H21" s="9"/>
      <c r="I21" s="10" t="str">
        <f>IF(I22&gt;4214.6,"FALSCH",IF(I22&lt;4214.2,"FALSCH",""))</f>
        <v>FALSCH</v>
      </c>
      <c r="K21" s="72"/>
      <c r="AA21">
        <v>3</v>
      </c>
      <c r="AB21" s="26">
        <v>25000</v>
      </c>
      <c r="AC21" s="25">
        <v>16874.287905050402</v>
      </c>
      <c r="AD21" s="25">
        <v>24264.753698191114</v>
      </c>
      <c r="AE21" s="25">
        <v>22548.56764170056</v>
      </c>
      <c r="AF21" s="25">
        <v>20990.48207580754</v>
      </c>
      <c r="AG21" s="25">
        <v>19572.702460768229</v>
      </c>
      <c r="AH21" s="25">
        <v>18279.784532523754</v>
      </c>
      <c r="AI21" s="25">
        <v>17098.27997287871</v>
      </c>
      <c r="AJ21" s="25">
        <v>16016.441838533767</v>
      </c>
      <c r="AK21" s="25">
        <v>15023.978645517711</v>
      </c>
      <c r="AL21" s="25">
        <v>14111.848251344436</v>
      </c>
      <c r="AM21" s="25">
        <v>13272.084433284987</v>
      </c>
      <c r="AN21" s="25">
        <v>12497.650441716956</v>
      </c>
      <c r="AO21" s="25">
        <v>11782.314898507437</v>
      </c>
      <c r="AP21" s="25">
        <v>11120.546276818863</v>
      </c>
    </row>
    <row r="22" spans="2:42" s="1" customFormat="1" ht="15" x14ac:dyDescent="0.25">
      <c r="B22" s="71"/>
      <c r="C22" s="56"/>
      <c r="D22" s="52">
        <v>2</v>
      </c>
      <c r="E22" s="47">
        <v>60000</v>
      </c>
      <c r="F22" s="55"/>
      <c r="G22" s="18" t="str">
        <f>IF(F22="","",IF(AND(F22&gt;='Lösung Übung 1'!F22-0.01,F22&lt;='Lösung Übung 1'!F22+0.01),"Richtig","Falsch!!"))</f>
        <v/>
      </c>
      <c r="H22" s="19" t="s">
        <v>8</v>
      </c>
      <c r="I22" s="58"/>
      <c r="J22" s="9"/>
      <c r="K22" s="72"/>
      <c r="AA22">
        <v>4</v>
      </c>
      <c r="AB22" s="26">
        <v>25000</v>
      </c>
      <c r="AC22" s="25">
        <v>14802.006934254736</v>
      </c>
      <c r="AD22" s="25">
        <v>24024.508612070407</v>
      </c>
      <c r="AE22" s="25">
        <v>21786.05569246431</v>
      </c>
      <c r="AF22" s="25">
        <v>19802.34158095051</v>
      </c>
      <c r="AG22" s="25">
        <v>18039.357106698833</v>
      </c>
      <c r="AH22" s="25">
        <v>16468.274353625002</v>
      </c>
      <c r="AI22" s="25">
        <v>15064.563852756572</v>
      </c>
      <c r="AJ22" s="25">
        <v>13807.277447011869</v>
      </c>
      <c r="AK22" s="25">
        <v>12678.462991998069</v>
      </c>
      <c r="AL22" s="25">
        <v>11662.684505243336</v>
      </c>
      <c r="AM22" s="25">
        <v>10746.62707148582</v>
      </c>
      <c r="AN22" s="25">
        <v>9918.7701918388539</v>
      </c>
      <c r="AO22" s="25">
        <v>9169.1166525349709</v>
      </c>
      <c r="AP22" s="25">
        <v>8488.9666235258501</v>
      </c>
    </row>
    <row r="23" spans="2:42" s="1" customFormat="1" ht="15.75" thickBot="1" x14ac:dyDescent="0.3">
      <c r="B23" s="71"/>
      <c r="C23" s="56"/>
      <c r="D23" s="52">
        <v>3</v>
      </c>
      <c r="E23" s="47">
        <v>75000</v>
      </c>
      <c r="F23" s="55"/>
      <c r="G23" s="18" t="str">
        <f>IF(F23="","",IF(AND(F23&gt;='Lösung Übung 1'!F23-0.01,F23&lt;='Lösung Übung 1'!F23+0.01),"Richtig","Falsch!!"))</f>
        <v/>
      </c>
      <c r="I23" s="31" t="str">
        <f>IF(I22="","",IF(AND(I22&gt;='Lösung Übung 1'!I22-0.4,I22&lt;='Lösung Übung 1'!I22+0.61),"Richtig","Falsch!!"))</f>
        <v/>
      </c>
      <c r="K23" s="72"/>
      <c r="AA23">
        <v>5</v>
      </c>
      <c r="AB23" s="27">
        <v>45000</v>
      </c>
      <c r="AC23" s="25">
        <v>23371.589896191686</v>
      </c>
      <c r="AD23" s="25">
        <v>42815.955942303699</v>
      </c>
      <c r="AE23" s="25">
        <v>37888.792508633589</v>
      </c>
      <c r="AF23" s="25">
        <v>33626.617778972563</v>
      </c>
      <c r="AG23" s="25">
        <v>29927.044047979631</v>
      </c>
      <c r="AH23" s="25">
        <v>26705.309762635137</v>
      </c>
      <c r="AI23" s="25">
        <v>23890.938268688835</v>
      </c>
      <c r="AJ23" s="25">
        <v>21425.085693639106</v>
      </c>
      <c r="AK23" s="25">
        <v>19258.424797971751</v>
      </c>
      <c r="AL23" s="25">
        <v>17349.448024328933</v>
      </c>
      <c r="AM23" s="25">
        <v>15663.100185161522</v>
      </c>
      <c r="AN23" s="25">
        <v>14169.671702626934</v>
      </c>
      <c r="AO23" s="25">
        <v>12843.898812889453</v>
      </c>
      <c r="AP23" s="25">
        <v>11664.228948356129</v>
      </c>
    </row>
    <row r="24" spans="2:42" s="1" customFormat="1" ht="15" x14ac:dyDescent="0.25">
      <c r="B24" s="71"/>
      <c r="C24" s="56"/>
      <c r="D24" s="52">
        <v>4</v>
      </c>
      <c r="E24" s="35">
        <v>90000</v>
      </c>
      <c r="F24" s="55"/>
      <c r="G24" s="18" t="str">
        <f>IF(F24="","",IF(AND(F24&gt;='Lösung Übung 1'!F24-0.01,F24&lt;='Lösung Übung 1'!F24+0.01),"Richtig","Falsch!!"))</f>
        <v/>
      </c>
      <c r="H24"/>
      <c r="I24"/>
      <c r="J24"/>
      <c r="K24" s="72"/>
      <c r="AA24"/>
      <c r="AB24" s="25"/>
      <c r="AC24" s="25"/>
      <c r="AD24" s="25"/>
      <c r="AE24" s="25"/>
      <c r="AF24" s="25"/>
      <c r="AG24" s="25"/>
      <c r="AH24" s="25"/>
      <c r="AI24" s="25"/>
      <c r="AJ24" s="25"/>
      <c r="AK24" s="25"/>
      <c r="AL24" s="25"/>
      <c r="AM24" s="25"/>
      <c r="AN24" s="25"/>
      <c r="AO24" s="25"/>
      <c r="AP24" s="25"/>
    </row>
    <row r="25" spans="2:42" s="1" customFormat="1" ht="15" x14ac:dyDescent="0.25">
      <c r="B25" s="71"/>
      <c r="C25" s="56"/>
      <c r="D25" s="52">
        <v>5</v>
      </c>
      <c r="E25" s="35">
        <v>100000</v>
      </c>
      <c r="F25" s="55"/>
      <c r="G25" s="18" t="str">
        <f>IF(F25="","",IF(AND(F25&gt;='Lösung Übung 1'!F25-0.01,F25&lt;='Lösung Übung 1'!F25+0.01),"Richtig","Falsch!!"))</f>
        <v/>
      </c>
      <c r="H25" s="36"/>
      <c r="I25"/>
      <c r="J25"/>
      <c r="K25" s="72"/>
      <c r="AA25"/>
      <c r="AB25" s="25" t="s">
        <v>14</v>
      </c>
      <c r="AC25" s="25">
        <v>4214.3975086577884</v>
      </c>
      <c r="AD25" s="25">
        <v>48365.094735262988</v>
      </c>
      <c r="AE25" s="25">
        <v>37715.772723939212</v>
      </c>
      <c r="AF25" s="25">
        <v>28254.258096463953</v>
      </c>
      <c r="AG25" s="25">
        <v>19816.960439758099</v>
      </c>
      <c r="AH25" s="25">
        <v>12266.452002407772</v>
      </c>
      <c r="AI25" s="25">
        <v>5486.7615816031212</v>
      </c>
      <c r="AJ25" s="25">
        <v>-620.39835018505255</v>
      </c>
      <c r="AK25" s="25">
        <v>-6138.6724560718794</v>
      </c>
      <c r="AL25" s="25">
        <v>-11139.525810163144</v>
      </c>
      <c r="AM25" s="25">
        <v>-15684.249055203625</v>
      </c>
      <c r="AN25" s="25">
        <v>-19825.598265984052</v>
      </c>
      <c r="AO25" s="25">
        <v>-23609.142073198153</v>
      </c>
      <c r="AP25" s="25">
        <v>-27074.373063017589</v>
      </c>
    </row>
    <row r="26" spans="2:42" s="1" customFormat="1" ht="15" x14ac:dyDescent="0.25">
      <c r="B26" s="71"/>
      <c r="C26" s="56"/>
      <c r="D26" s="52">
        <v>6</v>
      </c>
      <c r="E26" s="47">
        <v>100000</v>
      </c>
      <c r="F26" s="55"/>
      <c r="G26" s="18" t="str">
        <f>IF(F26="","",IF(AND(F26&gt;='Lösung Übung 1'!F26-0.01,F26&lt;='Lösung Übung 1'!F26+0.01),"Richtig","Falsch!!"))</f>
        <v/>
      </c>
      <c r="H26" s="36"/>
      <c r="I26"/>
      <c r="J26"/>
      <c r="K26" s="72"/>
      <c r="AA26"/>
      <c r="AB26" s="25"/>
      <c r="AC26" s="25"/>
      <c r="AD26" s="25"/>
      <c r="AE26" s="25"/>
      <c r="AF26" s="25"/>
      <c r="AG26" s="25"/>
      <c r="AH26" s="25"/>
      <c r="AI26" s="25"/>
      <c r="AJ26" s="25"/>
      <c r="AK26" s="25"/>
      <c r="AL26" s="25"/>
      <c r="AM26" s="25"/>
      <c r="AN26" s="25"/>
      <c r="AO26" s="25"/>
      <c r="AP26" s="25"/>
    </row>
    <row r="27" spans="2:42" s="1" customFormat="1" ht="15" x14ac:dyDescent="0.25">
      <c r="B27" s="71"/>
      <c r="C27" s="56"/>
      <c r="D27" s="53" t="s">
        <v>21</v>
      </c>
      <c r="E27" s="47">
        <v>100000</v>
      </c>
      <c r="F27" s="55"/>
      <c r="G27" s="18" t="str">
        <f>IF(F27="","",IF(AND(F27&gt;='Lösung Übung 1'!F27-0.01,F27&lt;='Lösung Übung 1'!F27+0.01),"Richtig","Falsch!!"))</f>
        <v/>
      </c>
      <c r="H27" s="36"/>
      <c r="I27"/>
      <c r="J27"/>
      <c r="K27" s="72"/>
      <c r="AA27"/>
      <c r="AB27" s="25"/>
      <c r="AC27" s="25"/>
      <c r="AD27" s="25"/>
      <c r="AE27" s="25"/>
      <c r="AF27" s="25"/>
      <c r="AG27" s="25"/>
      <c r="AH27" s="25"/>
      <c r="AI27" s="25"/>
      <c r="AJ27" s="25"/>
      <c r="AK27" s="25"/>
      <c r="AL27" s="25"/>
      <c r="AM27" s="25"/>
      <c r="AN27" s="25"/>
      <c r="AO27" s="25"/>
      <c r="AP27" s="25"/>
    </row>
    <row r="28" spans="2:42" s="1" customFormat="1" x14ac:dyDescent="0.2">
      <c r="B28" s="71"/>
      <c r="D28" s="46"/>
      <c r="E28"/>
      <c r="F28"/>
      <c r="G28"/>
      <c r="H28"/>
      <c r="K28" s="72"/>
    </row>
    <row r="29" spans="2:42" s="1" customFormat="1" ht="15" x14ac:dyDescent="0.25">
      <c r="B29" s="71"/>
      <c r="D29" s="21" t="s">
        <v>9</v>
      </c>
      <c r="E29" s="21"/>
      <c r="F29" s="21"/>
      <c r="G29"/>
      <c r="H29"/>
      <c r="I29" s="15"/>
      <c r="J29" s="15"/>
      <c r="K29" s="72"/>
    </row>
    <row r="30" spans="2:42" s="1" customFormat="1" x14ac:dyDescent="0.2">
      <c r="B30" s="71"/>
      <c r="C30" s="56"/>
      <c r="D30" s="85"/>
      <c r="E30" s="85"/>
      <c r="F30" s="85"/>
      <c r="G30" s="85"/>
      <c r="H30" s="85"/>
      <c r="I30" s="85"/>
      <c r="J30" s="85"/>
      <c r="K30" s="79"/>
    </row>
    <row r="31" spans="2:42" s="1" customFormat="1" x14ac:dyDescent="0.2">
      <c r="B31" s="71"/>
      <c r="C31" s="56"/>
      <c r="D31" s="86"/>
      <c r="E31" s="86"/>
      <c r="F31" s="86"/>
      <c r="G31" s="86"/>
      <c r="H31" s="86"/>
      <c r="I31" s="86"/>
      <c r="J31" s="86"/>
      <c r="K31" s="79"/>
    </row>
    <row r="32" spans="2:42" s="1" customFormat="1" x14ac:dyDescent="0.2">
      <c r="B32" s="71"/>
      <c r="C32" s="56"/>
      <c r="D32" s="87"/>
      <c r="E32" s="87"/>
      <c r="F32" s="87"/>
      <c r="G32" s="87"/>
      <c r="H32" s="87"/>
      <c r="I32" s="87"/>
      <c r="J32" s="87"/>
      <c r="K32" s="79"/>
    </row>
    <row r="33" spans="2:11" s="1" customFormat="1" x14ac:dyDescent="0.2">
      <c r="B33" s="71"/>
      <c r="D33" s="42"/>
      <c r="E33" s="42"/>
      <c r="F33" s="42"/>
      <c r="G33" s="42"/>
      <c r="H33" s="42"/>
      <c r="I33" s="42"/>
      <c r="J33" s="42"/>
      <c r="K33" s="72"/>
    </row>
    <row r="34" spans="2:11" s="1" customFormat="1" x14ac:dyDescent="0.2">
      <c r="B34" s="71"/>
      <c r="D34" s="90" t="s">
        <v>26</v>
      </c>
      <c r="E34" s="90"/>
      <c r="F34" s="90"/>
      <c r="G34" s="90"/>
      <c r="H34" s="90"/>
      <c r="I34" s="90"/>
      <c r="J34" s="90"/>
      <c r="K34" s="72"/>
    </row>
    <row r="35" spans="2:11" s="1" customFormat="1" ht="15" thickBot="1" x14ac:dyDescent="0.25">
      <c r="B35" s="76"/>
      <c r="C35" s="77"/>
      <c r="D35" s="77"/>
      <c r="E35" s="77"/>
      <c r="F35" s="77"/>
      <c r="G35" s="77"/>
      <c r="H35" s="77"/>
      <c r="I35" s="77"/>
      <c r="J35" s="77"/>
      <c r="K35" s="78"/>
    </row>
    <row r="36" spans="2:11" s="1" customFormat="1" x14ac:dyDescent="0.2"/>
    <row r="37" spans="2:11" s="7" customFormat="1" ht="15" x14ac:dyDescent="0.25">
      <c r="D37" s="24" t="s">
        <v>10</v>
      </c>
    </row>
    <row r="38" spans="2:11" s="57" customFormat="1" x14ac:dyDescent="0.2"/>
  </sheetData>
  <mergeCells count="5">
    <mergeCell ref="D9:J9"/>
    <mergeCell ref="D10:J10"/>
    <mergeCell ref="D30:J32"/>
    <mergeCell ref="D11:J14"/>
    <mergeCell ref="D34:J34"/>
  </mergeCells>
  <phoneticPr fontId="0" type="noConversion"/>
  <conditionalFormatting sqref="D28">
    <cfRule type="cellIs" dxfId="5" priority="1" stopIfTrue="1" operator="equal">
      <formula>"Richtig"</formula>
    </cfRule>
    <cfRule type="cellIs" dxfId="4" priority="2" stopIfTrue="1" operator="equal">
      <formula>"Falsch"</formula>
    </cfRule>
  </conditionalFormatting>
  <conditionalFormatting sqref="I20 G20:G27 I23">
    <cfRule type="cellIs" dxfId="3" priority="3" stopIfTrue="1" operator="equal">
      <formula>"Richtig"</formula>
    </cfRule>
    <cfRule type="cellIs" dxfId="2" priority="4" stopIfTrue="1" operator="equal">
      <formula>"Falsch!!"</formula>
    </cfRule>
  </conditionalFormatting>
  <pageMargins left="0.75" right="0.75" top="1" bottom="1.33" header="0.4921259845" footer="0.4921259845"/>
  <pageSetup paperSize="9" scale="97" orientation="landscape" horizontalDpi="360" verticalDpi="1200" r:id="rId1"/>
  <headerFooter alignWithMargins="0"/>
  <ignoredErrors>
    <ignoredError sqref="D27" numberStoredAsText="1"/>
  </ignoredError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3"/>
  <dimension ref="A1:K49"/>
  <sheetViews>
    <sheetView showGridLines="0" zoomScaleNormal="100" workbookViewId="0">
      <selection activeCell="B7" sqref="B7"/>
    </sheetView>
  </sheetViews>
  <sheetFormatPr defaultColWidth="9.140625" defaultRowHeight="14.25" x14ac:dyDescent="0.2"/>
  <cols>
    <col min="1" max="1" width="3.7109375" style="1" customWidth="1"/>
    <col min="2" max="3" width="0.85546875" style="1" customWidth="1"/>
    <col min="4" max="4" width="22" style="1" customWidth="1"/>
    <col min="5" max="9" width="18.7109375" style="1" customWidth="1"/>
    <col min="10" max="10" width="17" style="1" customWidth="1"/>
    <col min="11" max="16384" width="9.140625" style="1"/>
  </cols>
  <sheetData>
    <row r="1" spans="1:11" ht="12.75" customHeight="1" x14ac:dyDescent="0.2">
      <c r="J1" s="2"/>
      <c r="K1" s="2"/>
    </row>
    <row r="2" spans="1:11" ht="1.5" customHeight="1" x14ac:dyDescent="0.2">
      <c r="B2" s="63"/>
      <c r="C2" s="63"/>
      <c r="D2" s="63"/>
      <c r="E2" s="63"/>
      <c r="F2" s="63"/>
      <c r="G2" s="63"/>
      <c r="H2" s="63"/>
      <c r="I2" s="63"/>
      <c r="J2" s="63"/>
      <c r="K2" s="63"/>
    </row>
    <row r="3" spans="1:11" ht="0.95" customHeight="1" x14ac:dyDescent="0.2">
      <c r="B3" s="2"/>
      <c r="C3" s="2"/>
      <c r="D3" s="2"/>
      <c r="E3" s="2"/>
      <c r="F3" s="2"/>
      <c r="G3" s="2"/>
      <c r="H3" s="2"/>
      <c r="I3" s="2"/>
      <c r="J3" s="2"/>
      <c r="K3" s="2"/>
    </row>
    <row r="4" spans="1:11" ht="20.25" x14ac:dyDescent="0.3">
      <c r="A4" s="44"/>
      <c r="B4" s="64" t="str">
        <f>'Einleitung &amp; Vorgehensweise'!B4</f>
        <v>Berechnung des Net Present Value</v>
      </c>
      <c r="C4" s="64"/>
      <c r="D4" s="64"/>
      <c r="E4" s="64"/>
      <c r="F4" s="64"/>
      <c r="G4" s="64"/>
      <c r="H4" s="64"/>
      <c r="I4" s="64"/>
      <c r="J4" s="64"/>
      <c r="K4" s="64"/>
    </row>
    <row r="5" spans="1:11" ht="0.95" customHeight="1" x14ac:dyDescent="0.25">
      <c r="B5" s="3"/>
      <c r="C5" s="3"/>
      <c r="D5" s="2"/>
      <c r="E5" s="2"/>
      <c r="F5" s="2"/>
      <c r="G5" s="2"/>
      <c r="H5" s="2"/>
      <c r="I5" s="2"/>
      <c r="J5" s="2"/>
      <c r="K5" s="2"/>
    </row>
    <row r="6" spans="1:11" ht="1.5" customHeight="1" thickBot="1" x14ac:dyDescent="0.3">
      <c r="B6" s="65"/>
      <c r="C6" s="65"/>
      <c r="D6" s="63"/>
      <c r="E6" s="63"/>
      <c r="F6" s="63"/>
      <c r="G6" s="63"/>
      <c r="H6" s="63"/>
      <c r="I6" s="63"/>
      <c r="J6" s="63"/>
      <c r="K6" s="63"/>
    </row>
    <row r="7" spans="1:11" ht="12.75" customHeight="1" x14ac:dyDescent="0.2">
      <c r="B7" s="67" t="s">
        <v>32</v>
      </c>
      <c r="C7" s="68"/>
      <c r="D7" s="69"/>
      <c r="E7" s="69"/>
      <c r="F7" s="69"/>
      <c r="G7" s="69"/>
      <c r="H7" s="69"/>
      <c r="I7" s="69"/>
      <c r="J7" s="69"/>
      <c r="K7" s="70"/>
    </row>
    <row r="8" spans="1:11" ht="15" x14ac:dyDescent="0.25">
      <c r="B8" s="71"/>
      <c r="D8" s="3"/>
      <c r="E8" s="2"/>
      <c r="F8" s="2"/>
      <c r="G8" s="2"/>
      <c r="H8" s="2"/>
      <c r="I8" s="2"/>
      <c r="J8" s="2"/>
      <c r="K8" s="72"/>
    </row>
    <row r="9" spans="1:11" ht="14.25" customHeight="1" x14ac:dyDescent="0.25">
      <c r="B9" s="71"/>
      <c r="D9" s="28" t="s">
        <v>22</v>
      </c>
      <c r="E9" s="29"/>
      <c r="F9" s="29"/>
      <c r="G9" s="29"/>
      <c r="H9" s="29"/>
      <c r="I9" s="29"/>
      <c r="J9" s="29"/>
      <c r="K9" s="72"/>
    </row>
    <row r="10" spans="1:11" ht="15.75" customHeight="1" x14ac:dyDescent="0.2">
      <c r="B10" s="71"/>
      <c r="D10" s="2"/>
      <c r="E10" s="2"/>
      <c r="F10" s="2"/>
      <c r="G10" s="2"/>
      <c r="H10" s="2"/>
      <c r="I10" s="2"/>
      <c r="J10" s="2"/>
      <c r="K10" s="72"/>
    </row>
    <row r="11" spans="1:11" ht="15.75" customHeight="1" x14ac:dyDescent="0.2">
      <c r="B11" s="71"/>
      <c r="D11" s="1" t="s">
        <v>17</v>
      </c>
      <c r="G11" s="16"/>
      <c r="K11" s="72"/>
    </row>
    <row r="12" spans="1:11" ht="15.75" customHeight="1" x14ac:dyDescent="0.2">
      <c r="B12" s="71"/>
      <c r="G12" s="16"/>
      <c r="K12" s="72"/>
    </row>
    <row r="13" spans="1:11" ht="15.75" customHeight="1" x14ac:dyDescent="0.2">
      <c r="B13" s="71"/>
      <c r="G13" s="16"/>
      <c r="K13" s="72"/>
    </row>
    <row r="14" spans="1:11" ht="15.75" customHeight="1" x14ac:dyDescent="0.2">
      <c r="B14" s="71"/>
      <c r="G14" s="16"/>
      <c r="K14" s="72"/>
    </row>
    <row r="15" spans="1:11" ht="15.75" customHeight="1" x14ac:dyDescent="0.2">
      <c r="B15" s="71"/>
      <c r="G15" s="16"/>
      <c r="K15" s="72"/>
    </row>
    <row r="16" spans="1:11" ht="15.75" customHeight="1" x14ac:dyDescent="0.2">
      <c r="B16" s="71"/>
      <c r="D16" s="91" t="s">
        <v>16</v>
      </c>
      <c r="E16" s="92"/>
      <c r="F16" s="92"/>
      <c r="G16" s="92"/>
      <c r="H16" s="92"/>
      <c r="I16" s="92"/>
      <c r="J16" s="92"/>
      <c r="K16" s="72"/>
    </row>
    <row r="17" spans="2:11" ht="15.75" customHeight="1" x14ac:dyDescent="0.2">
      <c r="B17" s="71"/>
      <c r="G17" s="16"/>
      <c r="K17" s="72"/>
    </row>
    <row r="18" spans="2:11" ht="15.75" customHeight="1" x14ac:dyDescent="0.2">
      <c r="B18" s="71"/>
      <c r="D18" s="40" t="s">
        <v>15</v>
      </c>
      <c r="G18" s="16"/>
      <c r="K18" s="72"/>
    </row>
    <row r="19" spans="2:11" ht="15.75" customHeight="1" x14ac:dyDescent="0.25">
      <c r="B19" s="71"/>
      <c r="D19" s="54" t="s">
        <v>5</v>
      </c>
      <c r="E19" s="54" t="s">
        <v>24</v>
      </c>
      <c r="F19" s="54" t="s">
        <v>6</v>
      </c>
      <c r="H19" s="20" t="s">
        <v>7</v>
      </c>
      <c r="I19" s="62">
        <v>0.15</v>
      </c>
      <c r="K19" s="72"/>
    </row>
    <row r="20" spans="2:11" ht="15.75" customHeight="1" x14ac:dyDescent="0.2">
      <c r="B20" s="71"/>
      <c r="D20" s="60">
        <v>0</v>
      </c>
      <c r="E20" s="47">
        <v>-300000</v>
      </c>
      <c r="F20" s="47">
        <f>E20/(1+I$19)^D20</f>
        <v>-300000</v>
      </c>
      <c r="G20" s="13"/>
      <c r="H20" s="13"/>
      <c r="I20" s="30"/>
      <c r="J20" s="13"/>
      <c r="K20" s="72"/>
    </row>
    <row r="21" spans="2:11" ht="15.75" customHeight="1" x14ac:dyDescent="0.2">
      <c r="B21" s="71"/>
      <c r="D21" s="60">
        <v>1</v>
      </c>
      <c r="E21" s="47">
        <v>50000</v>
      </c>
      <c r="F21" s="58">
        <f t="shared" ref="F21:F27" si="0">E21/(1+I$19)^D21</f>
        <v>43478.260869565223</v>
      </c>
      <c r="G21" s="39"/>
      <c r="H21" s="13"/>
      <c r="I21" s="30"/>
      <c r="J21" s="13"/>
      <c r="K21" s="72"/>
    </row>
    <row r="22" spans="2:11" ht="15.75" customHeight="1" x14ac:dyDescent="0.2">
      <c r="B22" s="71"/>
      <c r="D22" s="60">
        <v>2</v>
      </c>
      <c r="E22" s="47">
        <v>60000</v>
      </c>
      <c r="F22" s="58">
        <f t="shared" si="0"/>
        <v>45368.620037807188</v>
      </c>
      <c r="G22" s="39"/>
      <c r="H22" s="19" t="s">
        <v>8</v>
      </c>
      <c r="I22" s="58">
        <f>SUM(F20:F27)</f>
        <v>20162.527556438443</v>
      </c>
      <c r="J22"/>
      <c r="K22" s="72"/>
    </row>
    <row r="23" spans="2:11" ht="15.75" customHeight="1" x14ac:dyDescent="0.2">
      <c r="B23" s="71"/>
      <c r="D23" s="60">
        <v>3</v>
      </c>
      <c r="E23" s="47">
        <v>75000</v>
      </c>
      <c r="F23" s="58">
        <f t="shared" si="0"/>
        <v>49313.717432399128</v>
      </c>
      <c r="G23" s="39"/>
      <c r="I23" s="4"/>
      <c r="J23" s="4"/>
      <c r="K23" s="72"/>
    </row>
    <row r="24" spans="2:11" ht="15.75" customHeight="1" x14ac:dyDescent="0.25">
      <c r="B24" s="71"/>
      <c r="D24" s="60">
        <v>4</v>
      </c>
      <c r="E24" s="47">
        <v>90000</v>
      </c>
      <c r="F24" s="58">
        <f t="shared" si="0"/>
        <v>51457.792103373002</v>
      </c>
      <c r="G24" s="39"/>
      <c r="I24" s="5"/>
      <c r="J24" s="14"/>
      <c r="K24" s="72"/>
    </row>
    <row r="25" spans="2:11" ht="15.75" customHeight="1" x14ac:dyDescent="0.25">
      <c r="B25" s="71"/>
      <c r="D25" s="60">
        <v>5</v>
      </c>
      <c r="E25" s="47">
        <v>100000</v>
      </c>
      <c r="F25" s="58">
        <f t="shared" si="0"/>
        <v>49717.673529828986</v>
      </c>
      <c r="G25" s="39"/>
      <c r="I25" s="5"/>
      <c r="J25" s="14"/>
      <c r="K25" s="72"/>
    </row>
    <row r="26" spans="2:11" ht="15.75" customHeight="1" x14ac:dyDescent="0.25">
      <c r="B26" s="71"/>
      <c r="D26" s="60">
        <v>6</v>
      </c>
      <c r="E26" s="47">
        <v>100000</v>
      </c>
      <c r="F26" s="58">
        <f t="shared" si="0"/>
        <v>43232.759591155649</v>
      </c>
      <c r="G26" s="39"/>
      <c r="I26" s="5"/>
      <c r="J26" s="14"/>
      <c r="K26" s="72"/>
    </row>
    <row r="27" spans="2:11" ht="15.75" customHeight="1" x14ac:dyDescent="0.25">
      <c r="B27" s="71"/>
      <c r="D27" s="61">
        <v>7</v>
      </c>
      <c r="E27" s="47">
        <v>100000</v>
      </c>
      <c r="F27" s="58">
        <f t="shared" si="0"/>
        <v>37593.703992309267</v>
      </c>
      <c r="G27" s="39"/>
      <c r="H27" s="37"/>
      <c r="I27" s="38"/>
      <c r="J27" s="14"/>
      <c r="K27" s="72"/>
    </row>
    <row r="28" spans="2:11" ht="15.75" customHeight="1" x14ac:dyDescent="0.2">
      <c r="B28" s="71"/>
      <c r="G28" s="16"/>
      <c r="K28" s="72"/>
    </row>
    <row r="29" spans="2:11" x14ac:dyDescent="0.2">
      <c r="B29" s="71"/>
      <c r="D29" s="90" t="s">
        <v>23</v>
      </c>
      <c r="E29" s="89"/>
      <c r="F29" s="89"/>
      <c r="G29" s="89"/>
      <c r="H29" s="89"/>
      <c r="I29" s="89"/>
      <c r="J29" s="89"/>
      <c r="K29" s="72"/>
    </row>
    <row r="30" spans="2:11" x14ac:dyDescent="0.2">
      <c r="B30" s="71"/>
      <c r="D30" s="89"/>
      <c r="E30" s="89"/>
      <c r="F30" s="89"/>
      <c r="G30" s="89"/>
      <c r="H30" s="89"/>
      <c r="I30" s="89"/>
      <c r="J30" s="89"/>
      <c r="K30" s="72"/>
    </row>
    <row r="31" spans="2:11" ht="15" x14ac:dyDescent="0.25">
      <c r="B31" s="71"/>
      <c r="D31" s="10"/>
      <c r="E31" s="10"/>
      <c r="F31" s="10"/>
      <c r="G31" s="10"/>
      <c r="H31" s="10"/>
      <c r="I31" s="10"/>
      <c r="J31" s="10"/>
      <c r="K31" s="72"/>
    </row>
    <row r="32" spans="2:11" ht="15" x14ac:dyDescent="0.25">
      <c r="B32" s="71"/>
      <c r="D32" s="10"/>
      <c r="E32" s="10"/>
      <c r="F32" s="10"/>
      <c r="G32" s="10"/>
      <c r="H32" s="10"/>
      <c r="I32" s="10"/>
      <c r="J32" s="10"/>
      <c r="K32" s="72"/>
    </row>
    <row r="33" spans="2:11" ht="15" x14ac:dyDescent="0.25">
      <c r="B33" s="71"/>
      <c r="D33" s="10"/>
      <c r="E33" s="10"/>
      <c r="F33" s="10"/>
      <c r="G33" s="10"/>
      <c r="H33" s="10"/>
      <c r="I33" s="10"/>
      <c r="J33" s="10"/>
      <c r="K33" s="72"/>
    </row>
    <row r="34" spans="2:11" ht="15" x14ac:dyDescent="0.25">
      <c r="B34" s="71"/>
      <c r="D34" s="10"/>
      <c r="E34" s="10"/>
      <c r="F34" s="10"/>
      <c r="G34" s="10"/>
      <c r="H34" s="10"/>
      <c r="I34" s="10"/>
      <c r="J34" s="10"/>
      <c r="K34" s="72"/>
    </row>
    <row r="35" spans="2:11" ht="15" x14ac:dyDescent="0.25">
      <c r="B35" s="71"/>
      <c r="D35" s="10"/>
      <c r="E35" s="10"/>
      <c r="F35" s="10"/>
      <c r="G35" s="10"/>
      <c r="H35" s="10"/>
      <c r="I35" s="10"/>
      <c r="J35" s="10"/>
      <c r="K35" s="72"/>
    </row>
    <row r="36" spans="2:11" ht="15" x14ac:dyDescent="0.25">
      <c r="B36" s="71"/>
      <c r="D36" s="10"/>
      <c r="E36" s="10"/>
      <c r="F36" s="10"/>
      <c r="G36" s="10"/>
      <c r="H36" s="10"/>
      <c r="I36" s="10"/>
      <c r="J36" s="10"/>
      <c r="K36" s="72"/>
    </row>
    <row r="37" spans="2:11" ht="15" x14ac:dyDescent="0.25">
      <c r="B37" s="71"/>
      <c r="D37" s="10"/>
      <c r="E37" s="10"/>
      <c r="F37" s="10"/>
      <c r="G37" s="10"/>
      <c r="H37" s="10"/>
      <c r="I37" s="10"/>
      <c r="J37" s="10"/>
      <c r="K37" s="72"/>
    </row>
    <row r="38" spans="2:11" ht="15" x14ac:dyDescent="0.25">
      <c r="B38" s="71"/>
      <c r="D38" s="10" t="s">
        <v>19</v>
      </c>
      <c r="E38" s="10"/>
      <c r="F38" s="10"/>
      <c r="G38" s="10"/>
      <c r="H38" s="10"/>
      <c r="I38" s="10"/>
      <c r="J38" s="10"/>
      <c r="K38" s="72"/>
    </row>
    <row r="39" spans="2:11" ht="15" x14ac:dyDescent="0.25">
      <c r="B39" s="71"/>
      <c r="D39" s="93"/>
      <c r="E39" s="94"/>
      <c r="F39" s="10"/>
      <c r="G39" s="9"/>
      <c r="H39" s="9"/>
      <c r="I39" s="41"/>
      <c r="J39" s="41"/>
      <c r="K39" s="72"/>
    </row>
    <row r="40" spans="2:11" ht="15" x14ac:dyDescent="0.25">
      <c r="B40" s="71"/>
      <c r="D40" s="9"/>
      <c r="F40" s="10"/>
      <c r="G40" s="10"/>
      <c r="H40" s="9"/>
      <c r="I40"/>
      <c r="J40"/>
      <c r="K40" s="72"/>
    </row>
    <row r="41" spans="2:11" ht="15" x14ac:dyDescent="0.25">
      <c r="B41" s="71"/>
      <c r="D41" s="9"/>
      <c r="G41" s="10"/>
      <c r="H41" s="9"/>
      <c r="I41"/>
      <c r="J41"/>
      <c r="K41" s="72"/>
    </row>
    <row r="42" spans="2:11" x14ac:dyDescent="0.2">
      <c r="B42" s="71"/>
      <c r="D42"/>
      <c r="E42"/>
      <c r="F42"/>
      <c r="G42"/>
      <c r="H42"/>
      <c r="I42"/>
      <c r="J42"/>
      <c r="K42" s="72"/>
    </row>
    <row r="43" spans="2:11" ht="15" x14ac:dyDescent="0.25">
      <c r="B43" s="71"/>
      <c r="D43" s="2"/>
      <c r="E43" s="2"/>
      <c r="I43" s="5"/>
      <c r="J43" s="12"/>
      <c r="K43" s="72"/>
    </row>
    <row r="44" spans="2:11" ht="15" x14ac:dyDescent="0.25">
      <c r="B44" s="71"/>
      <c r="D44" s="2"/>
      <c r="E44" s="2"/>
      <c r="F44" s="3"/>
      <c r="G44" s="3"/>
      <c r="H44" s="3"/>
      <c r="I44" s="2"/>
      <c r="J44" s="2"/>
      <c r="K44" s="72"/>
    </row>
    <row r="45" spans="2:11" ht="15" x14ac:dyDescent="0.25">
      <c r="B45" s="71"/>
      <c r="D45" s="3"/>
      <c r="E45" s="2"/>
      <c r="F45" s="2"/>
      <c r="G45" s="2"/>
      <c r="H45" s="2"/>
      <c r="I45" s="2"/>
      <c r="J45" s="2"/>
      <c r="K45" s="72"/>
    </row>
    <row r="46" spans="2:11" x14ac:dyDescent="0.2">
      <c r="B46" s="71"/>
      <c r="D46" s="2"/>
      <c r="E46" s="2"/>
      <c r="F46" s="2"/>
      <c r="G46" s="2"/>
      <c r="H46" s="2"/>
      <c r="I46" s="2"/>
      <c r="J46" s="2"/>
      <c r="K46" s="72"/>
    </row>
    <row r="47" spans="2:11" ht="15" x14ac:dyDescent="0.25">
      <c r="B47" s="71"/>
      <c r="D47" s="6"/>
      <c r="E47" s="8"/>
      <c r="F47" s="2"/>
      <c r="G47" s="2"/>
      <c r="H47" s="2"/>
      <c r="I47" s="2"/>
      <c r="J47" s="2"/>
      <c r="K47" s="72"/>
    </row>
    <row r="48" spans="2:11" ht="15" x14ac:dyDescent="0.25">
      <c r="B48" s="71"/>
      <c r="D48" s="6"/>
      <c r="E48" s="8"/>
      <c r="G48" s="2"/>
      <c r="H48" s="2"/>
      <c r="I48" s="2"/>
      <c r="J48" s="2"/>
      <c r="K48" s="72"/>
    </row>
    <row r="49" spans="2:11" ht="15" thickBot="1" x14ac:dyDescent="0.25">
      <c r="B49" s="76"/>
      <c r="C49" s="77"/>
      <c r="D49" s="77"/>
      <c r="E49" s="77"/>
      <c r="F49" s="77"/>
      <c r="G49" s="77"/>
      <c r="H49" s="77"/>
      <c r="I49" s="77"/>
      <c r="J49" s="77"/>
      <c r="K49" s="78"/>
    </row>
  </sheetData>
  <mergeCells count="3">
    <mergeCell ref="D16:J16"/>
    <mergeCell ref="D29:J30"/>
    <mergeCell ref="D39:E39"/>
  </mergeCells>
  <phoneticPr fontId="0" type="noConversion"/>
  <conditionalFormatting sqref="F39">
    <cfRule type="cellIs" dxfId="1" priority="1" stopIfTrue="1" operator="equal">
      <formula>"Richtig"</formula>
    </cfRule>
    <cfRule type="cellIs" dxfId="0" priority="2" stopIfTrue="1" operator="equal">
      <formula>"Falsch!!"</formula>
    </cfRule>
  </conditionalFormatting>
  <pageMargins left="0.75" right="0.75" top="1" bottom="1" header="0.4921259845" footer="0.4921259845"/>
  <pageSetup paperSize="9" scale="96" orientation="landscape" horizontalDpi="1200" verticalDpi="1200" r:id="rId1"/>
  <headerFooter alignWithMargins="0"/>
  <rowBreaks count="1" manualBreakCount="1">
    <brk id="28" min="1" max="9" man="1"/>
  </rowBreaks>
  <drawing r:id="rId2"/>
  <legacyDrawing r:id="rId3"/>
  <oleObjects>
    <mc:AlternateContent xmlns:mc="http://schemas.openxmlformats.org/markup-compatibility/2006">
      <mc:Choice Requires="x14">
        <oleObject progId="Equation.3" shapeId="3089" r:id="rId4">
          <objectPr defaultSize="0" autoPict="0" r:id="rId5">
            <anchor moveWithCells="1">
              <from>
                <xdr:col>3</xdr:col>
                <xdr:colOff>0</xdr:colOff>
                <xdr:row>11</xdr:row>
                <xdr:rowOff>76200</xdr:rowOff>
              </from>
              <to>
                <xdr:col>9</xdr:col>
                <xdr:colOff>1028700</xdr:colOff>
                <xdr:row>14</xdr:row>
                <xdr:rowOff>66675</xdr:rowOff>
              </to>
            </anchor>
          </objectPr>
        </oleObject>
      </mc:Choice>
      <mc:Fallback>
        <oleObject progId="Equation.3" shapeId="3089" r:id="rId4"/>
      </mc:Fallback>
    </mc:AlternateContent>
  </oleObjec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dimension ref="A1"/>
  <sheetViews>
    <sheetView workbookViewId="0"/>
  </sheetViews>
  <sheetFormatPr defaultColWidth="9.140625" defaultRowHeight="12.75" x14ac:dyDescent="0.2"/>
  <sheetData/>
  <phoneticPr fontId="0" type="noConversion"/>
  <pageMargins left="0.75" right="0.75" top="1" bottom="1" header="0.4921259845" footer="0.4921259845"/>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Einleitung &amp; Vorgehensweise</vt:lpstr>
      <vt:lpstr>Übung 1</vt:lpstr>
      <vt:lpstr>Lösung Übung 1</vt:lpstr>
      <vt:lpstr>Notizblatt</vt:lpstr>
      <vt:lpstr>'Einleitung &amp; Vorgehensweise'!Print_Area</vt:lpstr>
      <vt:lpstr>'Lösung Übung 1'!Print_Area</vt:lpstr>
      <vt:lpstr>'Übung 1'!Print_Area</vt:lpstr>
      <vt:lpstr>'Übung 1'!Print_Titles</vt:lpstr>
    </vt:vector>
  </TitlesOfParts>
  <Company>Universite de Fribourg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PS</dc:creator>
  <cp:lastModifiedBy>Robin Helbling</cp:lastModifiedBy>
  <cp:lastPrinted>2006-05-25T07:12:34Z</cp:lastPrinted>
  <dcterms:created xsi:type="dcterms:W3CDTF">2001-04-21T12:16:11Z</dcterms:created>
  <dcterms:modified xsi:type="dcterms:W3CDTF">2025-09-09T15:53:12Z</dcterms:modified>
</cp:coreProperties>
</file>